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15" yWindow="75" windowWidth="17220" windowHeight="8085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E101" i="1"/>
  <c r="E80"/>
  <c r="E51"/>
  <c r="E83"/>
  <c r="E18"/>
  <c r="E47"/>
  <c r="E21"/>
  <c r="E117"/>
  <c r="E45"/>
  <c r="E96"/>
  <c r="E9"/>
  <c r="E44"/>
  <c r="E87"/>
  <c r="E120"/>
  <c r="E43"/>
  <c r="E15"/>
  <c r="E4"/>
  <c r="E72"/>
  <c r="E33"/>
  <c r="E136"/>
  <c r="E129"/>
  <c r="E82"/>
  <c r="E31"/>
  <c r="E39"/>
  <c r="E130"/>
  <c r="E37"/>
  <c r="E92"/>
  <c r="E34"/>
  <c r="E124"/>
  <c r="E32"/>
  <c r="E25"/>
  <c r="E56"/>
  <c r="E29"/>
  <c r="E30"/>
  <c r="E24"/>
  <c r="E81"/>
  <c r="E68"/>
  <c r="E63"/>
  <c r="E19"/>
  <c r="E3"/>
  <c r="E59"/>
  <c r="E50"/>
  <c r="E97"/>
  <c r="E132"/>
  <c r="E40"/>
  <c r="E74"/>
  <c r="E125"/>
  <c r="E137"/>
  <c r="E105"/>
  <c r="E52"/>
  <c r="E53"/>
  <c r="E121"/>
  <c r="E38"/>
  <c r="E12"/>
  <c r="E84"/>
  <c r="E16"/>
  <c r="E48"/>
  <c r="E88"/>
  <c r="E14"/>
  <c r="E98"/>
  <c r="E22"/>
  <c r="E133"/>
  <c r="E138"/>
  <c r="E61"/>
  <c r="E134"/>
  <c r="E70"/>
  <c r="E67"/>
  <c r="E57"/>
  <c r="E27"/>
  <c r="E28"/>
  <c r="E110"/>
  <c r="E135"/>
  <c r="E115"/>
  <c r="E73"/>
  <c r="E94"/>
  <c r="E13"/>
  <c r="E122"/>
  <c r="E66"/>
  <c r="E46"/>
  <c r="E103"/>
  <c r="E91"/>
  <c r="E55"/>
  <c r="E85"/>
  <c r="E11"/>
  <c r="E2"/>
  <c r="E76"/>
  <c r="E77"/>
  <c r="E7"/>
  <c r="E17"/>
  <c r="E118"/>
  <c r="E78"/>
  <c r="E49"/>
  <c r="E89"/>
  <c r="E60"/>
  <c r="E99"/>
  <c r="E95"/>
  <c r="E90"/>
  <c r="E20"/>
  <c r="E93"/>
  <c r="E8"/>
  <c r="E131"/>
  <c r="E23"/>
  <c r="E112"/>
  <c r="E10"/>
  <c r="E64"/>
  <c r="E69"/>
  <c r="E126"/>
  <c r="E106"/>
  <c r="E5"/>
  <c r="E127"/>
  <c r="E58"/>
  <c r="E26"/>
  <c r="E65"/>
  <c r="E109"/>
  <c r="E123"/>
  <c r="E62"/>
  <c r="E102"/>
  <c r="E113"/>
  <c r="E75"/>
  <c r="E42"/>
  <c r="E6"/>
  <c r="E107"/>
  <c r="E41"/>
  <c r="E71"/>
  <c r="E79"/>
  <c r="E36"/>
  <c r="E35"/>
  <c r="E54"/>
  <c r="E108"/>
  <c r="E116"/>
  <c r="E111"/>
  <c r="E119"/>
  <c r="E114"/>
  <c r="E128"/>
  <c r="E86"/>
  <c r="E104"/>
  <c r="E100"/>
  <c r="U140"/>
  <c r="F119"/>
  <c r="F116"/>
  <c r="F111"/>
  <c r="F114"/>
  <c r="F128"/>
  <c r="F63"/>
  <c r="R140"/>
  <c r="O140"/>
  <c r="L140"/>
  <c r="I140"/>
  <c r="F96"/>
  <c r="F9"/>
  <c r="F44"/>
  <c r="F87"/>
  <c r="F120"/>
  <c r="F43"/>
  <c r="F15"/>
  <c r="F4"/>
  <c r="F72"/>
  <c r="F33"/>
  <c r="F136"/>
  <c r="F82"/>
  <c r="F31"/>
  <c r="F39"/>
  <c r="F130"/>
  <c r="F37"/>
  <c r="F92"/>
  <c r="F34"/>
  <c r="F32"/>
  <c r="F25"/>
  <c r="F56"/>
  <c r="F29"/>
  <c r="F30"/>
  <c r="F24"/>
  <c r="F81"/>
  <c r="F68"/>
  <c r="F19"/>
  <c r="F3"/>
  <c r="F59"/>
  <c r="F50"/>
  <c r="F97"/>
  <c r="F132"/>
  <c r="F40"/>
  <c r="F74"/>
  <c r="F125"/>
  <c r="F137"/>
  <c r="F105"/>
  <c r="F52"/>
  <c r="F53"/>
  <c r="F121"/>
  <c r="F38"/>
  <c r="F12"/>
  <c r="F84"/>
  <c r="F16"/>
  <c r="F48"/>
  <c r="F88"/>
  <c r="F14"/>
  <c r="F98"/>
  <c r="F22"/>
  <c r="F133"/>
  <c r="F138"/>
  <c r="F61"/>
  <c r="F134"/>
  <c r="F70"/>
  <c r="F67"/>
  <c r="F57"/>
  <c r="F27"/>
  <c r="F28"/>
  <c r="F110"/>
  <c r="F135"/>
  <c r="F115"/>
  <c r="F73"/>
  <c r="F94"/>
  <c r="F13"/>
  <c r="F122"/>
  <c r="F66"/>
  <c r="F46"/>
  <c r="F103"/>
  <c r="F91"/>
  <c r="F55"/>
  <c r="F85"/>
  <c r="F11"/>
  <c r="F2"/>
  <c r="F76"/>
  <c r="F77"/>
  <c r="F7"/>
  <c r="F17"/>
  <c r="F118"/>
  <c r="F78"/>
  <c r="F49"/>
  <c r="F89"/>
  <c r="F60"/>
  <c r="F99"/>
  <c r="F95"/>
  <c r="F90"/>
  <c r="F20"/>
  <c r="F8"/>
  <c r="F131"/>
  <c r="F23"/>
  <c r="F10"/>
  <c r="F64"/>
  <c r="F69"/>
  <c r="F126"/>
  <c r="F106"/>
  <c r="F5"/>
  <c r="F127"/>
  <c r="F58"/>
  <c r="F26"/>
  <c r="F65"/>
  <c r="F109"/>
  <c r="F123"/>
  <c r="F62"/>
  <c r="F113"/>
  <c r="F75"/>
  <c r="F42"/>
  <c r="F6"/>
  <c r="F107"/>
  <c r="F41"/>
  <c r="F71"/>
  <c r="F36"/>
  <c r="F35"/>
  <c r="F54"/>
  <c r="F108"/>
  <c r="F124"/>
  <c r="F112"/>
  <c r="F79"/>
  <c r="F129"/>
  <c r="F93"/>
  <c r="F102"/>
  <c r="F21"/>
  <c r="F18"/>
  <c r="F45"/>
  <c r="F47"/>
  <c r="F83"/>
  <c r="F104"/>
  <c r="F80"/>
  <c r="F117"/>
  <c r="F101"/>
  <c r="F100"/>
  <c r="F51"/>
</calcChain>
</file>

<file path=xl/sharedStrings.xml><?xml version="1.0" encoding="utf-8"?>
<sst xmlns="http://schemas.openxmlformats.org/spreadsheetml/2006/main" count="710" uniqueCount="211">
  <si>
    <t>punti tot.</t>
  </si>
  <si>
    <t>ANTONIOLI R.</t>
  </si>
  <si>
    <t>C.SAMPEY</t>
  </si>
  <si>
    <t>PAVAN N.</t>
  </si>
  <si>
    <t>PESCA SPORT</t>
  </si>
  <si>
    <t>INCERTI F.</t>
  </si>
  <si>
    <t>L'URADA</t>
  </si>
  <si>
    <t>ASS</t>
  </si>
  <si>
    <t xml:space="preserve">BERRETTA P. </t>
  </si>
  <si>
    <t>CC PORTOVIRO</t>
  </si>
  <si>
    <t>TEMPESTA L.</t>
  </si>
  <si>
    <t>LA TORRE</t>
  </si>
  <si>
    <t>MARTINI E.</t>
  </si>
  <si>
    <t>ARBO</t>
  </si>
  <si>
    <t>FERRARI E</t>
  </si>
  <si>
    <t>TRITONE</t>
  </si>
  <si>
    <t>SOFFIATO G.</t>
  </si>
  <si>
    <t>C.D'ORO</t>
  </si>
  <si>
    <t>COSTA A</t>
  </si>
  <si>
    <t>GARDIN E</t>
  </si>
  <si>
    <t>MALATESTA G</t>
  </si>
  <si>
    <t>D   2</t>
  </si>
  <si>
    <t>GRILLO E</t>
  </si>
  <si>
    <t>CODEMO G</t>
  </si>
  <si>
    <t>CC ADRIA</t>
  </si>
  <si>
    <t>BRUSCO S</t>
  </si>
  <si>
    <t>PESCA SPORT RO</t>
  </si>
  <si>
    <t>BOVOLENTA A</t>
  </si>
  <si>
    <t>SARTORI D</t>
  </si>
  <si>
    <t>ARQUATA</t>
  </si>
  <si>
    <t>BRESSAN M</t>
  </si>
  <si>
    <t>C D'ORO</t>
  </si>
  <si>
    <t>BRAGGION G</t>
  </si>
  <si>
    <t>C VERDI</t>
  </si>
  <si>
    <t>BERTASI D</t>
  </si>
  <si>
    <t>TARTARO</t>
  </si>
  <si>
    <t>RASCACCI G</t>
  </si>
  <si>
    <t>FUTURA 2000</t>
  </si>
  <si>
    <t>AFFINI M</t>
  </si>
  <si>
    <t>A   3</t>
  </si>
  <si>
    <t>BISCARO N</t>
  </si>
  <si>
    <t>MUNER F</t>
  </si>
  <si>
    <t>MARTINELLO A</t>
  </si>
  <si>
    <t>MORGON L</t>
  </si>
  <si>
    <t>GHINATI R</t>
  </si>
  <si>
    <t>MORETTO E</t>
  </si>
  <si>
    <t>P.C.VILLADOSE</t>
  </si>
  <si>
    <t>GHISELLINI A</t>
  </si>
  <si>
    <t>VIVIANI G</t>
  </si>
  <si>
    <t>MAZZARO E</t>
  </si>
  <si>
    <t>C SAMPEY</t>
  </si>
  <si>
    <t>BALDO S</t>
  </si>
  <si>
    <t>B   4</t>
  </si>
  <si>
    <t>RAIMONDI M</t>
  </si>
  <si>
    <t>BRIGATO</t>
  </si>
  <si>
    <t>RAVAGNANI</t>
  </si>
  <si>
    <t>ZANINI F</t>
  </si>
  <si>
    <t>BIANCHINI L</t>
  </si>
  <si>
    <t>STELLA A</t>
  </si>
  <si>
    <t>UMILIO M</t>
  </si>
  <si>
    <t>C   5</t>
  </si>
  <si>
    <t>ALBERGHINI D</t>
  </si>
  <si>
    <t>GERARDO G</t>
  </si>
  <si>
    <t>COTTA S</t>
  </si>
  <si>
    <t>STOPPA G</t>
  </si>
  <si>
    <t>CESTARO D</t>
  </si>
  <si>
    <t>BOSCARATO L</t>
  </si>
  <si>
    <t>POZZATI M</t>
  </si>
  <si>
    <t>VOLPIN E</t>
  </si>
  <si>
    <t>NOVELLO S</t>
  </si>
  <si>
    <t>CANAZZA S</t>
  </si>
  <si>
    <t>E   6</t>
  </si>
  <si>
    <t>ZERBINATI G</t>
  </si>
  <si>
    <t>TARGA M</t>
  </si>
  <si>
    <t>ZORZETTO G</t>
  </si>
  <si>
    <t>ROTA I</t>
  </si>
  <si>
    <t>BRESSAN R</t>
  </si>
  <si>
    <t>BALDINI M</t>
  </si>
  <si>
    <t>PACCAGNELLA N</t>
  </si>
  <si>
    <t>GRANDI L</t>
  </si>
  <si>
    <t>ASTILFI G</t>
  </si>
  <si>
    <t xml:space="preserve">ROSSI G </t>
  </si>
  <si>
    <t>G   7</t>
  </si>
  <si>
    <t>PELLEGRINI D</t>
  </si>
  <si>
    <t>RODELLA M</t>
  </si>
  <si>
    <t>FACCIO U</t>
  </si>
  <si>
    <t>CAPPELLO E</t>
  </si>
  <si>
    <t>CASELLI F</t>
  </si>
  <si>
    <t>AVANZI M</t>
  </si>
  <si>
    <t>AGGIO A</t>
  </si>
  <si>
    <t>PAVAN P</t>
  </si>
  <si>
    <t>CONCON O</t>
  </si>
  <si>
    <t>CONTATO C</t>
  </si>
  <si>
    <t>H   8</t>
  </si>
  <si>
    <t>DAL BELLO R</t>
  </si>
  <si>
    <t>CARITA' A</t>
  </si>
  <si>
    <t>BARION R</t>
  </si>
  <si>
    <t>PREVELATO S</t>
  </si>
  <si>
    <t>MAZZARO N</t>
  </si>
  <si>
    <t>CAVALLINI A</t>
  </si>
  <si>
    <t>AVANZI S</t>
  </si>
  <si>
    <t>CRIVELLARI F</t>
  </si>
  <si>
    <t>PANIN P</t>
  </si>
  <si>
    <t>CHIOATTO D</t>
  </si>
  <si>
    <t>TURATI F</t>
  </si>
  <si>
    <t>SIGNORINI L</t>
  </si>
  <si>
    <t>I   9</t>
  </si>
  <si>
    <t>F    1</t>
  </si>
  <si>
    <t>CLASS.IND. CAP.PROV. SERIE "C"</t>
  </si>
  <si>
    <r>
      <t>2</t>
    </r>
    <r>
      <rPr>
        <sz val="11"/>
        <color theme="1"/>
        <rFont val="Calibri"/>
        <family val="2"/>
      </rPr>
      <t>ªPROVA</t>
    </r>
  </si>
  <si>
    <t>M   1</t>
  </si>
  <si>
    <t>SACCHETTO</t>
  </si>
  <si>
    <t>H   2</t>
  </si>
  <si>
    <t>SANTO A</t>
  </si>
  <si>
    <t>DALCONI C</t>
  </si>
  <si>
    <t>ERIDANO N</t>
  </si>
  <si>
    <t>B   3</t>
  </si>
  <si>
    <t>BERTIN V</t>
  </si>
  <si>
    <t>MONTICELLI M</t>
  </si>
  <si>
    <t>B3</t>
  </si>
  <si>
    <t>ARDUIN G</t>
  </si>
  <si>
    <t>DEGAN M</t>
  </si>
  <si>
    <t>E   4</t>
  </si>
  <si>
    <t>MANTOVANI R</t>
  </si>
  <si>
    <t>POLATO A</t>
  </si>
  <si>
    <t>NEGRI F</t>
  </si>
  <si>
    <t>PAVAN G</t>
  </si>
  <si>
    <t>MUNERATO F</t>
  </si>
  <si>
    <t>SACCHETTO A</t>
  </si>
  <si>
    <t>ROSOLINA</t>
  </si>
  <si>
    <t>ANTONIOLI L.</t>
  </si>
  <si>
    <t>F   6</t>
  </si>
  <si>
    <t>FUSARO G</t>
  </si>
  <si>
    <t>BAGATIN L</t>
  </si>
  <si>
    <t xml:space="preserve">DEGAN M </t>
  </si>
  <si>
    <t>A   7</t>
  </si>
  <si>
    <t>TIOZZO D</t>
  </si>
  <si>
    <t>BELLO Fed</t>
  </si>
  <si>
    <t>BELLO Fernando</t>
  </si>
  <si>
    <t>VECCHIATI C</t>
  </si>
  <si>
    <t>PIROLO R</t>
  </si>
  <si>
    <t>L   8</t>
  </si>
  <si>
    <t>PELLEGRINI R</t>
  </si>
  <si>
    <t>GUAGNALINI G</t>
  </si>
  <si>
    <t>ZICHE B</t>
  </si>
  <si>
    <t>BASSANI M</t>
  </si>
  <si>
    <t>MAZZUCATO L</t>
  </si>
  <si>
    <t>MARCOMIN D</t>
  </si>
  <si>
    <t>D   9</t>
  </si>
  <si>
    <t>DALLA VILLA D</t>
  </si>
  <si>
    <t>MILANI V</t>
  </si>
  <si>
    <t>I   10</t>
  </si>
  <si>
    <t xml:space="preserve">PREARO N </t>
  </si>
  <si>
    <t>SGOBBO G</t>
  </si>
  <si>
    <t>G   11</t>
  </si>
  <si>
    <t>BORGHI R</t>
  </si>
  <si>
    <t>GREGGIO D</t>
  </si>
  <si>
    <t>BERTIE' G</t>
  </si>
  <si>
    <t>peso tot</t>
  </si>
  <si>
    <r>
      <t>3</t>
    </r>
    <r>
      <rPr>
        <sz val="11"/>
        <color theme="1"/>
        <rFont val="Calibri"/>
        <family val="2"/>
      </rPr>
      <t>ªPROVA</t>
    </r>
  </si>
  <si>
    <t>H 1</t>
  </si>
  <si>
    <t>AGGIO D</t>
  </si>
  <si>
    <t>FINI G</t>
  </si>
  <si>
    <t xml:space="preserve">C-D'ORO </t>
  </si>
  <si>
    <t>B 2</t>
  </si>
  <si>
    <t>CRIVELLIN E</t>
  </si>
  <si>
    <t>GAZZI S</t>
  </si>
  <si>
    <t>D 3</t>
  </si>
  <si>
    <t>C 4</t>
  </si>
  <si>
    <t>A 5</t>
  </si>
  <si>
    <t>F 6</t>
  </si>
  <si>
    <t>MORI M</t>
  </si>
  <si>
    <t>TUGNOLO A</t>
  </si>
  <si>
    <t>G 7</t>
  </si>
  <si>
    <t>MENEGUOLO U</t>
  </si>
  <si>
    <t>I 8</t>
  </si>
  <si>
    <t>RAITO P</t>
  </si>
  <si>
    <t>NOVENTA V</t>
  </si>
  <si>
    <t>E 9</t>
  </si>
  <si>
    <t>Novello F</t>
  </si>
  <si>
    <t xml:space="preserve"> ARBO</t>
  </si>
  <si>
    <t>1ªPROVA</t>
  </si>
  <si>
    <r>
      <t>4</t>
    </r>
    <r>
      <rPr>
        <sz val="11"/>
        <color theme="1"/>
        <rFont val="Calibri"/>
        <family val="2"/>
      </rPr>
      <t>ªPROVA</t>
    </r>
  </si>
  <si>
    <t>A 1</t>
  </si>
  <si>
    <t>BROGNARA F</t>
  </si>
  <si>
    <t>A  1</t>
  </si>
  <si>
    <t>C 3</t>
  </si>
  <si>
    <t>F 4</t>
  </si>
  <si>
    <t>RONDINA G</t>
  </si>
  <si>
    <t>D 5</t>
  </si>
  <si>
    <t>ZANELOTTO V</t>
  </si>
  <si>
    <t>E 6</t>
  </si>
  <si>
    <t>BONETTI L</t>
  </si>
  <si>
    <t xml:space="preserve">RAULE A </t>
  </si>
  <si>
    <t>TINAZZO L</t>
  </si>
  <si>
    <r>
      <t>5</t>
    </r>
    <r>
      <rPr>
        <sz val="11"/>
        <color theme="1"/>
        <rFont val="Calibri"/>
        <family val="2"/>
      </rPr>
      <t>ªPROVA</t>
    </r>
  </si>
  <si>
    <t>TOTALI PESCATO</t>
  </si>
  <si>
    <t>F 9</t>
  </si>
  <si>
    <t>A 8</t>
  </si>
  <si>
    <t>I 7</t>
  </si>
  <si>
    <t>ANTONINI F</t>
  </si>
  <si>
    <t>BERGANTIN M</t>
  </si>
  <si>
    <t>MELOTTI F</t>
  </si>
  <si>
    <t>G 5</t>
  </si>
  <si>
    <t>RIZZO F</t>
  </si>
  <si>
    <t>RIZZO A</t>
  </si>
  <si>
    <t>B 4</t>
  </si>
  <si>
    <t>H 2</t>
  </si>
  <si>
    <t>D 1</t>
  </si>
  <si>
    <t>SCARTO</t>
  </si>
  <si>
    <t>B4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</si>
</sst>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3" borderId="1" xfId="0" applyFill="1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/>
    <xf numFmtId="0" fontId="2" fillId="0" borderId="1" xfId="0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0"/>
  <sheetViews>
    <sheetView tabSelected="1" workbookViewId="0">
      <selection activeCell="A20" sqref="A20:XFD20"/>
    </sheetView>
  </sheetViews>
  <sheetFormatPr defaultColWidth="8.7109375" defaultRowHeight="15"/>
  <cols>
    <col min="1" max="1" width="4.7109375" style="2" bestFit="1" customWidth="1"/>
    <col min="2" max="2" width="14.5703125" style="2" bestFit="1" customWidth="1"/>
    <col min="3" max="3" width="14.85546875" style="2" bestFit="1" customWidth="1"/>
    <col min="4" max="4" width="10.85546875" style="2" customWidth="1"/>
    <col min="5" max="5" width="8.5703125" style="3" bestFit="1" customWidth="1"/>
    <col min="6" max="6" width="8.42578125" style="1" customWidth="1"/>
    <col min="7" max="7" width="6.7109375" style="2" bestFit="1" customWidth="1"/>
    <col min="8" max="8" width="5.140625" style="6" bestFit="1" customWidth="1"/>
    <col min="9" max="9" width="7" style="2" bestFit="1" customWidth="1"/>
    <col min="10" max="10" width="6.7109375" style="2" bestFit="1" customWidth="1"/>
    <col min="11" max="11" width="5.140625" style="7" bestFit="1" customWidth="1"/>
    <col min="12" max="12" width="7" style="2" bestFit="1" customWidth="1"/>
    <col min="13" max="13" width="6.7109375" style="2" bestFit="1" customWidth="1"/>
    <col min="14" max="14" width="5.5703125" style="9" bestFit="1" customWidth="1"/>
    <col min="15" max="15" width="7" style="2" bestFit="1" customWidth="1"/>
    <col min="16" max="16" width="6.7109375" style="2" bestFit="1" customWidth="1"/>
    <col min="17" max="17" width="5.140625" style="2" bestFit="1" customWidth="1"/>
    <col min="18" max="18" width="6" style="2" bestFit="1" customWidth="1"/>
    <col min="19" max="19" width="6.7109375" style="2" bestFit="1" customWidth="1"/>
    <col min="20" max="20" width="5.140625" style="9" bestFit="1" customWidth="1"/>
    <col min="21" max="21" width="7" style="2" bestFit="1" customWidth="1"/>
    <col min="22" max="22" width="6.7109375" style="2" bestFit="1" customWidth="1"/>
    <col min="23" max="23" width="5.140625" style="2" bestFit="1" customWidth="1"/>
    <col min="24" max="24" width="4.85546875" style="2" bestFit="1" customWidth="1"/>
    <col min="25" max="16384" width="8.7109375" style="2"/>
  </cols>
  <sheetData>
    <row r="1" spans="1:24" s="5" customFormat="1">
      <c r="A1" s="4" t="s">
        <v>108</v>
      </c>
      <c r="B1" s="4"/>
      <c r="C1" s="4"/>
      <c r="D1" s="4" t="s">
        <v>209</v>
      </c>
      <c r="E1" s="4" t="s">
        <v>0</v>
      </c>
      <c r="F1" s="1" t="s">
        <v>158</v>
      </c>
      <c r="G1" s="10" t="s">
        <v>181</v>
      </c>
      <c r="H1" s="11"/>
      <c r="I1" s="12"/>
      <c r="J1" s="10" t="s">
        <v>109</v>
      </c>
      <c r="K1" s="11"/>
      <c r="L1" s="12"/>
      <c r="M1" s="10" t="s">
        <v>159</v>
      </c>
      <c r="N1" s="11"/>
      <c r="O1" s="12"/>
      <c r="P1" s="10" t="s">
        <v>182</v>
      </c>
      <c r="Q1" s="11"/>
      <c r="R1" s="12"/>
      <c r="S1" s="10" t="s">
        <v>195</v>
      </c>
      <c r="T1" s="11"/>
      <c r="U1" s="12"/>
      <c r="V1" s="4"/>
      <c r="W1" s="4"/>
      <c r="X1" s="4"/>
    </row>
    <row r="2" spans="1:24">
      <c r="A2" s="2">
        <v>1</v>
      </c>
      <c r="B2" s="2" t="s">
        <v>102</v>
      </c>
      <c r="C2" s="2" t="s">
        <v>35</v>
      </c>
      <c r="D2" s="2">
        <v>2</v>
      </c>
      <c r="E2" s="3">
        <f t="shared" ref="E2:E33" si="0">SUM(H2,K2,N2,Q2,T2,W2)-D2</f>
        <v>8.5</v>
      </c>
      <c r="F2" s="1">
        <f t="shared" ref="F2:F33" si="1">SUM(I2,L2,O2,R2,U2,X2)</f>
        <v>18360</v>
      </c>
      <c r="G2" s="2" t="s">
        <v>106</v>
      </c>
      <c r="H2" s="6">
        <v>1</v>
      </c>
      <c r="I2" s="2">
        <v>4090</v>
      </c>
      <c r="J2" s="2" t="s">
        <v>135</v>
      </c>
      <c r="K2" s="7">
        <v>1</v>
      </c>
      <c r="L2" s="2">
        <v>4540</v>
      </c>
      <c r="M2" s="2" t="s">
        <v>170</v>
      </c>
      <c r="N2" s="8">
        <v>1.5</v>
      </c>
      <c r="O2" s="2">
        <v>6040</v>
      </c>
      <c r="P2" s="2" t="s">
        <v>173</v>
      </c>
      <c r="Q2" s="9">
        <v>4</v>
      </c>
      <c r="R2" s="2">
        <v>2160</v>
      </c>
      <c r="S2" s="2" t="s">
        <v>207</v>
      </c>
      <c r="T2" s="9">
        <v>3</v>
      </c>
      <c r="U2" s="2">
        <v>1530</v>
      </c>
    </row>
    <row r="3" spans="1:24">
      <c r="A3" s="2">
        <v>2</v>
      </c>
      <c r="B3" s="2" t="s">
        <v>92</v>
      </c>
      <c r="C3" s="2" t="s">
        <v>9</v>
      </c>
      <c r="D3" s="2">
        <v>3</v>
      </c>
      <c r="E3" s="3">
        <f t="shared" si="0"/>
        <v>10</v>
      </c>
      <c r="F3" s="1">
        <f t="shared" si="1"/>
        <v>18194</v>
      </c>
      <c r="G3" s="2" t="s">
        <v>93</v>
      </c>
      <c r="H3" s="6">
        <v>1</v>
      </c>
      <c r="I3" s="2">
        <v>3310</v>
      </c>
      <c r="J3" s="2" t="s">
        <v>110</v>
      </c>
      <c r="K3" s="7">
        <v>1</v>
      </c>
      <c r="L3" s="2">
        <v>7180</v>
      </c>
      <c r="M3" s="2" t="s">
        <v>173</v>
      </c>
      <c r="N3" s="9">
        <v>2</v>
      </c>
      <c r="O3" s="2">
        <v>3985</v>
      </c>
      <c r="P3" s="2" t="s">
        <v>183</v>
      </c>
      <c r="Q3" s="9">
        <v>3</v>
      </c>
      <c r="R3" s="2">
        <v>359</v>
      </c>
      <c r="S3" s="2" t="s">
        <v>198</v>
      </c>
      <c r="T3" s="9">
        <v>6</v>
      </c>
      <c r="U3" s="2">
        <v>3360</v>
      </c>
    </row>
    <row r="4" spans="1:24">
      <c r="A4" s="2">
        <v>3</v>
      </c>
      <c r="B4" s="2" t="s">
        <v>157</v>
      </c>
      <c r="C4" s="2" t="s">
        <v>26</v>
      </c>
      <c r="D4" s="2">
        <v>2.5</v>
      </c>
      <c r="E4" s="3">
        <f t="shared" si="0"/>
        <v>11.5</v>
      </c>
      <c r="F4" s="1">
        <f t="shared" si="1"/>
        <v>18920</v>
      </c>
      <c r="G4" s="2" t="s">
        <v>52</v>
      </c>
      <c r="H4" s="6">
        <v>3</v>
      </c>
      <c r="I4" s="2">
        <v>2100</v>
      </c>
      <c r="J4" s="2" t="s">
        <v>112</v>
      </c>
      <c r="K4" s="7">
        <v>1</v>
      </c>
      <c r="L4" s="2">
        <v>4390</v>
      </c>
      <c r="M4" s="2" t="s">
        <v>178</v>
      </c>
      <c r="N4" s="9">
        <v>1</v>
      </c>
      <c r="O4" s="2">
        <v>9200</v>
      </c>
      <c r="P4" s="2" t="s">
        <v>164</v>
      </c>
      <c r="Q4" s="9">
        <v>4</v>
      </c>
      <c r="R4" s="2">
        <v>960</v>
      </c>
      <c r="S4" s="2" t="s">
        <v>208</v>
      </c>
      <c r="T4" s="9">
        <v>5</v>
      </c>
      <c r="U4" s="2">
        <v>2270</v>
      </c>
    </row>
    <row r="5" spans="1:24">
      <c r="A5" s="2">
        <v>4</v>
      </c>
      <c r="B5" s="2" t="s">
        <v>28</v>
      </c>
      <c r="C5" s="2" t="s">
        <v>29</v>
      </c>
      <c r="D5" s="2">
        <v>2.5</v>
      </c>
      <c r="E5" s="3">
        <f t="shared" si="0"/>
        <v>11.5</v>
      </c>
      <c r="F5" s="1">
        <f t="shared" si="1"/>
        <v>14250</v>
      </c>
      <c r="G5" s="2" t="s">
        <v>21</v>
      </c>
      <c r="H5" s="6">
        <v>4</v>
      </c>
      <c r="I5" s="2">
        <v>3010</v>
      </c>
      <c r="J5" s="2" t="s">
        <v>151</v>
      </c>
      <c r="K5" s="7">
        <v>5</v>
      </c>
      <c r="L5" s="2">
        <v>1990</v>
      </c>
      <c r="M5" s="2" t="s">
        <v>169</v>
      </c>
      <c r="N5" s="9">
        <v>1</v>
      </c>
      <c r="O5" s="2">
        <v>5940</v>
      </c>
      <c r="P5" s="2" t="s">
        <v>183</v>
      </c>
      <c r="Q5" s="9">
        <v>2</v>
      </c>
      <c r="R5" s="2">
        <v>1050</v>
      </c>
      <c r="S5" s="2" t="s">
        <v>203</v>
      </c>
      <c r="T5" s="9">
        <v>2</v>
      </c>
      <c r="U5" s="2">
        <v>2260</v>
      </c>
    </row>
    <row r="6" spans="1:24">
      <c r="A6" s="2">
        <v>5</v>
      </c>
      <c r="B6" s="2" t="s">
        <v>59</v>
      </c>
      <c r="C6" s="2" t="s">
        <v>9</v>
      </c>
      <c r="D6" s="2">
        <v>3</v>
      </c>
      <c r="E6" s="3">
        <f t="shared" si="0"/>
        <v>13</v>
      </c>
      <c r="F6" s="1">
        <f t="shared" si="1"/>
        <v>15345</v>
      </c>
      <c r="G6" s="2" t="s">
        <v>60</v>
      </c>
      <c r="H6" s="6">
        <v>2</v>
      </c>
      <c r="I6" s="2">
        <v>2150</v>
      </c>
      <c r="J6" s="2" t="s">
        <v>116</v>
      </c>
      <c r="K6" s="7">
        <v>1</v>
      </c>
      <c r="L6" s="2">
        <v>4230</v>
      </c>
      <c r="M6" s="2" t="s">
        <v>178</v>
      </c>
      <c r="N6" s="9">
        <v>2</v>
      </c>
      <c r="O6" s="2">
        <v>6270</v>
      </c>
      <c r="P6" s="2" t="s">
        <v>191</v>
      </c>
      <c r="Q6" s="9">
        <v>6</v>
      </c>
      <c r="R6" s="2">
        <v>105</v>
      </c>
      <c r="S6" s="2" t="s">
        <v>197</v>
      </c>
      <c r="T6" s="9">
        <v>5</v>
      </c>
      <c r="U6" s="2">
        <v>2590</v>
      </c>
    </row>
    <row r="7" spans="1:24">
      <c r="A7" s="2">
        <v>6</v>
      </c>
      <c r="B7" s="2" t="s">
        <v>90</v>
      </c>
      <c r="C7" s="2" t="s">
        <v>11</v>
      </c>
      <c r="D7" s="2">
        <v>4.5</v>
      </c>
      <c r="E7" s="3">
        <f t="shared" si="0"/>
        <v>13.5</v>
      </c>
      <c r="F7" s="1">
        <f t="shared" si="1"/>
        <v>11885</v>
      </c>
      <c r="G7" s="2" t="s">
        <v>82</v>
      </c>
      <c r="H7" s="6">
        <v>2</v>
      </c>
      <c r="I7" s="2">
        <v>2420</v>
      </c>
      <c r="J7" s="2" t="s">
        <v>141</v>
      </c>
      <c r="K7" s="7">
        <v>2</v>
      </c>
      <c r="L7" s="2">
        <v>1990</v>
      </c>
      <c r="M7" s="2" t="s">
        <v>167</v>
      </c>
      <c r="N7" s="9">
        <v>9</v>
      </c>
      <c r="O7" s="2">
        <v>2600</v>
      </c>
      <c r="P7" s="2" t="s">
        <v>164</v>
      </c>
      <c r="Q7" s="9">
        <v>2</v>
      </c>
      <c r="R7" s="2">
        <v>1215</v>
      </c>
      <c r="S7" s="2" t="s">
        <v>197</v>
      </c>
      <c r="T7" s="9">
        <v>3</v>
      </c>
      <c r="U7" s="2">
        <v>3660</v>
      </c>
    </row>
    <row r="8" spans="1:24">
      <c r="A8" s="2">
        <v>7</v>
      </c>
      <c r="B8" s="2" t="s">
        <v>55</v>
      </c>
      <c r="C8" s="2" t="s">
        <v>35</v>
      </c>
      <c r="D8" s="2">
        <v>4.5</v>
      </c>
      <c r="E8" s="3">
        <f t="shared" si="0"/>
        <v>14.5</v>
      </c>
      <c r="F8" s="1">
        <f t="shared" si="1"/>
        <v>19995</v>
      </c>
      <c r="G8" s="2" t="s">
        <v>52</v>
      </c>
      <c r="H8" s="6">
        <v>9</v>
      </c>
      <c r="I8" s="2">
        <v>830</v>
      </c>
      <c r="J8" s="2" t="s">
        <v>122</v>
      </c>
      <c r="K8" s="7">
        <v>1</v>
      </c>
      <c r="L8" s="2">
        <v>4350</v>
      </c>
      <c r="M8" s="2" t="s">
        <v>173</v>
      </c>
      <c r="N8" s="9">
        <v>3</v>
      </c>
      <c r="O8" s="2">
        <v>3555</v>
      </c>
      <c r="P8" s="2" t="s">
        <v>186</v>
      </c>
      <c r="Q8" s="9">
        <v>5</v>
      </c>
      <c r="R8" s="2">
        <v>480</v>
      </c>
      <c r="S8" s="2" t="s">
        <v>208</v>
      </c>
      <c r="T8" s="9">
        <v>1</v>
      </c>
      <c r="U8" s="2">
        <v>10780</v>
      </c>
    </row>
    <row r="9" spans="1:24">
      <c r="A9" s="2">
        <v>8</v>
      </c>
      <c r="B9" s="2" t="s">
        <v>96</v>
      </c>
      <c r="C9" s="2" t="s">
        <v>15</v>
      </c>
      <c r="D9" s="2">
        <v>3</v>
      </c>
      <c r="E9" s="3">
        <f t="shared" si="0"/>
        <v>15</v>
      </c>
      <c r="F9" s="1">
        <f t="shared" si="1"/>
        <v>13355</v>
      </c>
      <c r="G9" s="2" t="s">
        <v>106</v>
      </c>
      <c r="H9" s="6">
        <v>3</v>
      </c>
      <c r="I9" s="2">
        <v>1680</v>
      </c>
      <c r="J9" s="2" t="s">
        <v>110</v>
      </c>
      <c r="K9" s="7">
        <v>2</v>
      </c>
      <c r="L9" s="2">
        <v>4730</v>
      </c>
      <c r="M9" s="2" t="s">
        <v>168</v>
      </c>
      <c r="N9" s="9">
        <v>3</v>
      </c>
      <c r="O9" s="2">
        <v>4310</v>
      </c>
      <c r="P9" s="2" t="s">
        <v>183</v>
      </c>
      <c r="Q9" s="9">
        <v>4</v>
      </c>
      <c r="R9" s="2">
        <v>245</v>
      </c>
      <c r="S9" s="2" t="s">
        <v>197</v>
      </c>
      <c r="T9" s="9">
        <v>6</v>
      </c>
      <c r="U9" s="2">
        <v>2390</v>
      </c>
    </row>
    <row r="10" spans="1:24">
      <c r="A10" s="2">
        <v>9</v>
      </c>
      <c r="B10" s="2" t="s">
        <v>81</v>
      </c>
      <c r="C10" s="2" t="s">
        <v>35</v>
      </c>
      <c r="D10" s="2">
        <v>4.5</v>
      </c>
      <c r="E10" s="3">
        <f t="shared" si="0"/>
        <v>15.5</v>
      </c>
      <c r="F10" s="1">
        <f t="shared" si="1"/>
        <v>12015</v>
      </c>
      <c r="G10" s="2" t="s">
        <v>82</v>
      </c>
      <c r="H10" s="6">
        <v>1</v>
      </c>
      <c r="I10" s="2">
        <v>2770</v>
      </c>
      <c r="J10" s="2" t="s">
        <v>131</v>
      </c>
      <c r="K10" s="7">
        <v>1</v>
      </c>
      <c r="L10" s="2">
        <v>2870</v>
      </c>
      <c r="M10" s="2" t="s">
        <v>175</v>
      </c>
      <c r="N10" s="9">
        <v>3</v>
      </c>
      <c r="O10" s="2">
        <v>4105</v>
      </c>
      <c r="P10" s="2" t="s">
        <v>164</v>
      </c>
      <c r="Q10" s="9">
        <v>6</v>
      </c>
      <c r="R10" s="2">
        <v>380</v>
      </c>
      <c r="S10" s="2" t="s">
        <v>197</v>
      </c>
      <c r="T10" s="9">
        <v>9</v>
      </c>
      <c r="U10" s="2">
        <v>1890</v>
      </c>
    </row>
    <row r="11" spans="1:24">
      <c r="A11" s="2">
        <v>10</v>
      </c>
      <c r="B11" s="2" t="s">
        <v>78</v>
      </c>
      <c r="C11" s="2" t="s">
        <v>11</v>
      </c>
      <c r="D11" s="2">
        <v>4.5</v>
      </c>
      <c r="E11" s="3">
        <f t="shared" si="0"/>
        <v>15.5</v>
      </c>
      <c r="F11" s="1">
        <f t="shared" si="1"/>
        <v>13890</v>
      </c>
      <c r="G11" s="2" t="s">
        <v>71</v>
      </c>
      <c r="H11" s="6">
        <v>1</v>
      </c>
      <c r="I11" s="2">
        <v>5090</v>
      </c>
      <c r="J11" s="2" t="s">
        <v>135</v>
      </c>
      <c r="K11" s="7">
        <v>2</v>
      </c>
      <c r="L11" s="2">
        <v>3470</v>
      </c>
      <c r="M11" s="2" t="s">
        <v>168</v>
      </c>
      <c r="N11" s="9">
        <v>4</v>
      </c>
      <c r="O11" s="2">
        <v>3950</v>
      </c>
      <c r="P11" s="2" t="s">
        <v>186</v>
      </c>
      <c r="Q11" s="9">
        <v>9</v>
      </c>
      <c r="R11" s="2">
        <v>0</v>
      </c>
      <c r="S11" s="2" t="s">
        <v>207</v>
      </c>
      <c r="T11" s="9">
        <v>4</v>
      </c>
      <c r="U11" s="2">
        <v>1380</v>
      </c>
    </row>
    <row r="12" spans="1:24">
      <c r="A12" s="2">
        <v>11</v>
      </c>
      <c r="B12" s="2" t="s">
        <v>19</v>
      </c>
      <c r="C12" s="2" t="s">
        <v>9</v>
      </c>
      <c r="D12" s="2">
        <v>3</v>
      </c>
      <c r="E12" s="3">
        <f t="shared" si="0"/>
        <v>16</v>
      </c>
      <c r="F12" s="1">
        <f t="shared" si="1"/>
        <v>14955</v>
      </c>
      <c r="G12" s="2" t="s">
        <v>107</v>
      </c>
      <c r="H12" s="6">
        <v>4</v>
      </c>
      <c r="I12" s="2">
        <v>3020</v>
      </c>
      <c r="J12" s="2" t="s">
        <v>151</v>
      </c>
      <c r="K12" s="7">
        <v>3</v>
      </c>
      <c r="L12" s="2">
        <v>2410</v>
      </c>
      <c r="M12" s="2" t="s">
        <v>167</v>
      </c>
      <c r="N12" s="9">
        <v>5</v>
      </c>
      <c r="O12" s="2">
        <v>4100</v>
      </c>
      <c r="P12" s="2" t="s">
        <v>189</v>
      </c>
      <c r="Q12" s="9">
        <v>6</v>
      </c>
      <c r="R12" s="2">
        <v>165</v>
      </c>
      <c r="S12" s="2" t="s">
        <v>191</v>
      </c>
      <c r="T12" s="9">
        <v>1</v>
      </c>
      <c r="U12" s="2">
        <v>5260</v>
      </c>
    </row>
    <row r="13" spans="1:24">
      <c r="A13" s="2">
        <v>12</v>
      </c>
      <c r="B13" s="2" t="s">
        <v>43</v>
      </c>
      <c r="C13" s="2" t="s">
        <v>31</v>
      </c>
      <c r="D13" s="2">
        <v>4</v>
      </c>
      <c r="E13" s="3">
        <f t="shared" si="0"/>
        <v>17</v>
      </c>
      <c r="F13" s="1">
        <f t="shared" si="1"/>
        <v>14530</v>
      </c>
      <c r="G13" s="2" t="s">
        <v>39</v>
      </c>
      <c r="H13" s="6">
        <v>7</v>
      </c>
      <c r="I13" s="2">
        <v>1680</v>
      </c>
      <c r="J13" s="2" t="s">
        <v>112</v>
      </c>
      <c r="K13" s="7">
        <v>2</v>
      </c>
      <c r="L13" s="2">
        <v>3370</v>
      </c>
      <c r="M13" s="2" t="s">
        <v>169</v>
      </c>
      <c r="N13" s="9">
        <v>3</v>
      </c>
      <c r="O13" s="2">
        <v>4810</v>
      </c>
      <c r="P13" s="2" t="s">
        <v>173</v>
      </c>
      <c r="Q13" s="9">
        <v>1</v>
      </c>
      <c r="R13" s="2">
        <v>4150</v>
      </c>
      <c r="S13" s="2" t="s">
        <v>206</v>
      </c>
      <c r="T13" s="9">
        <v>8</v>
      </c>
      <c r="U13" s="2">
        <v>520</v>
      </c>
    </row>
    <row r="14" spans="1:24">
      <c r="A14" s="2">
        <v>13</v>
      </c>
      <c r="B14" s="2" t="s">
        <v>79</v>
      </c>
      <c r="C14" s="2" t="s">
        <v>24</v>
      </c>
      <c r="D14" s="2">
        <v>4.25</v>
      </c>
      <c r="E14" s="3">
        <f t="shared" si="0"/>
        <v>17.25</v>
      </c>
      <c r="F14" s="1">
        <f t="shared" si="1"/>
        <v>12820</v>
      </c>
      <c r="G14" s="2" t="s">
        <v>71</v>
      </c>
      <c r="H14" s="6">
        <v>8.5</v>
      </c>
      <c r="I14" s="2">
        <v>220</v>
      </c>
      <c r="J14" s="2" t="s">
        <v>122</v>
      </c>
      <c r="K14" s="7">
        <v>2</v>
      </c>
      <c r="L14" s="2">
        <v>3910</v>
      </c>
      <c r="M14" s="2" t="s">
        <v>175</v>
      </c>
      <c r="N14" s="9">
        <v>2</v>
      </c>
      <c r="O14" s="2">
        <v>5270</v>
      </c>
      <c r="P14" s="2" t="s">
        <v>189</v>
      </c>
      <c r="Q14" s="9">
        <v>2</v>
      </c>
      <c r="R14" s="2">
        <v>1520</v>
      </c>
      <c r="S14" s="2" t="s">
        <v>199</v>
      </c>
      <c r="T14" s="9">
        <v>7</v>
      </c>
      <c r="U14" s="2">
        <v>1900</v>
      </c>
    </row>
    <row r="15" spans="1:24">
      <c r="A15" s="2">
        <v>14</v>
      </c>
      <c r="B15" s="2" t="s">
        <v>34</v>
      </c>
      <c r="C15" s="2" t="s">
        <v>35</v>
      </c>
      <c r="D15" s="2">
        <v>3.5</v>
      </c>
      <c r="E15" s="3">
        <f t="shared" si="0"/>
        <v>17.5</v>
      </c>
      <c r="F15" s="1">
        <f t="shared" si="1"/>
        <v>13230</v>
      </c>
      <c r="G15" s="2" t="s">
        <v>21</v>
      </c>
      <c r="H15" s="6">
        <v>7</v>
      </c>
      <c r="I15" s="2">
        <v>2610</v>
      </c>
      <c r="J15" s="2" t="s">
        <v>151</v>
      </c>
      <c r="K15" s="7">
        <v>2</v>
      </c>
      <c r="L15" s="2">
        <v>3230</v>
      </c>
      <c r="M15" s="2" t="s">
        <v>169</v>
      </c>
      <c r="N15" s="9">
        <v>6</v>
      </c>
      <c r="O15" s="2">
        <v>3550</v>
      </c>
      <c r="P15" s="2" t="s">
        <v>187</v>
      </c>
      <c r="Q15" s="9">
        <v>1</v>
      </c>
      <c r="R15" s="2">
        <v>2480</v>
      </c>
      <c r="S15" s="2" t="s">
        <v>206</v>
      </c>
      <c r="T15" s="9">
        <v>5</v>
      </c>
      <c r="U15" s="2">
        <v>1360</v>
      </c>
    </row>
    <row r="16" spans="1:24">
      <c r="A16" s="2">
        <v>15</v>
      </c>
      <c r="B16" s="2" t="s">
        <v>62</v>
      </c>
      <c r="C16" s="2" t="s">
        <v>31</v>
      </c>
      <c r="D16" s="2">
        <v>4</v>
      </c>
      <c r="E16" s="3">
        <f>SUM(H16,K16,N16,Q16,T16,W16)-D16</f>
        <v>18</v>
      </c>
      <c r="F16" s="1">
        <f>SUM(I16,L16,O16,R16,U16,X16)</f>
        <v>12970</v>
      </c>
      <c r="G16" s="2" t="s">
        <v>60</v>
      </c>
      <c r="H16" s="6">
        <v>1</v>
      </c>
      <c r="I16" s="2">
        <v>3270</v>
      </c>
      <c r="J16" s="2" t="s">
        <v>110</v>
      </c>
      <c r="K16" s="7">
        <v>3</v>
      </c>
      <c r="L16" s="2">
        <v>3050</v>
      </c>
      <c r="M16" s="2" t="s">
        <v>167</v>
      </c>
      <c r="N16" s="9">
        <v>6</v>
      </c>
      <c r="O16" s="2">
        <v>3610</v>
      </c>
      <c r="P16" s="2" t="s">
        <v>183</v>
      </c>
      <c r="Q16" s="9">
        <v>8</v>
      </c>
      <c r="R16" s="2">
        <v>0</v>
      </c>
      <c r="S16" s="2" t="s">
        <v>197</v>
      </c>
      <c r="T16" s="9">
        <v>4</v>
      </c>
      <c r="U16" s="2">
        <v>3040</v>
      </c>
    </row>
    <row r="17" spans="1:21">
      <c r="A17" s="2">
        <v>16</v>
      </c>
      <c r="B17" s="2" t="s">
        <v>83</v>
      </c>
      <c r="C17" s="2" t="s">
        <v>33</v>
      </c>
      <c r="D17" s="2">
        <v>4</v>
      </c>
      <c r="E17" s="3">
        <f>SUM(H17,K17,N17,Q17,T17,W17)-D17</f>
        <v>18</v>
      </c>
      <c r="F17" s="1">
        <f>SUM(I17,L17,O17,R17,U17,X17)</f>
        <v>9350</v>
      </c>
      <c r="G17" s="2" t="s">
        <v>82</v>
      </c>
      <c r="H17" s="6">
        <v>4</v>
      </c>
      <c r="I17" s="2">
        <v>1620</v>
      </c>
      <c r="J17" s="2" t="s">
        <v>154</v>
      </c>
      <c r="K17" s="7">
        <v>3</v>
      </c>
      <c r="L17" s="2">
        <v>2220</v>
      </c>
      <c r="M17" s="2" t="s">
        <v>168</v>
      </c>
      <c r="N17" s="9">
        <v>6</v>
      </c>
      <c r="O17" s="2">
        <v>3340</v>
      </c>
      <c r="P17" s="2" t="s">
        <v>164</v>
      </c>
      <c r="Q17" s="9">
        <v>1</v>
      </c>
      <c r="R17" s="2">
        <v>1950</v>
      </c>
      <c r="S17" s="2" t="s">
        <v>203</v>
      </c>
      <c r="T17" s="9">
        <v>8</v>
      </c>
      <c r="U17" s="2">
        <v>220</v>
      </c>
    </row>
    <row r="18" spans="1:21">
      <c r="A18" s="2">
        <v>17</v>
      </c>
      <c r="B18" s="2" t="s">
        <v>80</v>
      </c>
      <c r="C18" s="2" t="s">
        <v>15</v>
      </c>
      <c r="D18" s="2">
        <v>3</v>
      </c>
      <c r="E18" s="3">
        <f>SUM(H18,K18,N18,Q18,T18,W18)-D18</f>
        <v>18</v>
      </c>
      <c r="F18" s="1">
        <f>SUM(I18,L18,O18,R18,U18,X18)</f>
        <v>12100</v>
      </c>
      <c r="G18" s="2" t="s">
        <v>71</v>
      </c>
      <c r="H18" s="6">
        <v>5</v>
      </c>
      <c r="I18" s="2">
        <v>1800</v>
      </c>
      <c r="J18" s="2" t="s">
        <v>112</v>
      </c>
      <c r="K18" s="7">
        <v>4</v>
      </c>
      <c r="L18" s="2">
        <v>2900</v>
      </c>
      <c r="M18" s="2" t="s">
        <v>167</v>
      </c>
      <c r="N18" s="9">
        <v>1</v>
      </c>
      <c r="O18" s="2">
        <v>6070</v>
      </c>
      <c r="P18" s="2" t="s">
        <v>189</v>
      </c>
      <c r="Q18" s="9">
        <v>5</v>
      </c>
      <c r="R18" s="2">
        <v>410</v>
      </c>
      <c r="S18" s="2" t="s">
        <v>186</v>
      </c>
      <c r="T18" s="9">
        <v>6</v>
      </c>
      <c r="U18" s="2">
        <v>920</v>
      </c>
    </row>
    <row r="19" spans="1:21">
      <c r="A19" s="2">
        <v>18</v>
      </c>
      <c r="B19" s="2" t="s">
        <v>91</v>
      </c>
      <c r="C19" s="2" t="s">
        <v>24</v>
      </c>
      <c r="D19" s="2">
        <v>3.5</v>
      </c>
      <c r="E19" s="3">
        <f t="shared" si="0"/>
        <v>18.5</v>
      </c>
      <c r="F19" s="1">
        <f t="shared" si="1"/>
        <v>14170</v>
      </c>
      <c r="G19" s="2" t="s">
        <v>82</v>
      </c>
      <c r="H19" s="6">
        <v>3</v>
      </c>
      <c r="I19" s="2">
        <v>2190</v>
      </c>
      <c r="J19" s="2" t="s">
        <v>110</v>
      </c>
      <c r="K19" s="7">
        <v>7</v>
      </c>
      <c r="L19" s="2">
        <v>1920</v>
      </c>
      <c r="M19" s="2" t="s">
        <v>164</v>
      </c>
      <c r="N19" s="9">
        <v>1</v>
      </c>
      <c r="O19" s="2">
        <v>8580</v>
      </c>
      <c r="P19" s="2" t="s">
        <v>191</v>
      </c>
      <c r="Q19" s="9">
        <v>4</v>
      </c>
      <c r="R19" s="2">
        <v>750</v>
      </c>
      <c r="S19" s="2" t="s">
        <v>206</v>
      </c>
      <c r="T19" s="9">
        <v>7</v>
      </c>
      <c r="U19" s="2">
        <v>730</v>
      </c>
    </row>
    <row r="20" spans="1:21">
      <c r="A20" s="2">
        <v>19</v>
      </c>
      <c r="B20" s="2" t="s">
        <v>36</v>
      </c>
      <c r="C20" s="2" t="s">
        <v>37</v>
      </c>
      <c r="D20" s="2">
        <v>5</v>
      </c>
      <c r="E20" s="3">
        <f t="shared" si="0"/>
        <v>21</v>
      </c>
      <c r="F20" s="1">
        <f t="shared" si="1"/>
        <v>11580</v>
      </c>
      <c r="G20" s="2" t="s">
        <v>21</v>
      </c>
      <c r="H20" s="6">
        <v>1</v>
      </c>
      <c r="I20" s="2">
        <v>6380</v>
      </c>
      <c r="J20" s="2" t="s">
        <v>154</v>
      </c>
      <c r="K20" s="7">
        <v>4</v>
      </c>
      <c r="L20" s="2">
        <v>2050</v>
      </c>
      <c r="M20" s="2" t="s">
        <v>169</v>
      </c>
      <c r="N20" s="9">
        <v>10</v>
      </c>
      <c r="O20" s="2">
        <v>1230</v>
      </c>
      <c r="P20" s="2" t="s">
        <v>173</v>
      </c>
      <c r="Q20" s="9">
        <v>7</v>
      </c>
      <c r="R20" s="2">
        <v>1000</v>
      </c>
      <c r="S20" s="2" t="s">
        <v>203</v>
      </c>
      <c r="T20" s="9">
        <v>4</v>
      </c>
      <c r="U20" s="2">
        <v>920</v>
      </c>
    </row>
    <row r="21" spans="1:21">
      <c r="A21" s="2">
        <v>20</v>
      </c>
      <c r="B21" s="2" t="s">
        <v>100</v>
      </c>
      <c r="C21" s="2" t="s">
        <v>11</v>
      </c>
      <c r="D21" s="2">
        <v>4</v>
      </c>
      <c r="E21" s="3">
        <f t="shared" si="0"/>
        <v>21</v>
      </c>
      <c r="F21" s="1">
        <f t="shared" si="1"/>
        <v>10690</v>
      </c>
      <c r="G21" s="2" t="s">
        <v>106</v>
      </c>
      <c r="H21" s="6">
        <v>2</v>
      </c>
      <c r="I21" s="2">
        <v>2160</v>
      </c>
      <c r="J21" s="2" t="s">
        <v>122</v>
      </c>
      <c r="K21" s="7">
        <v>4</v>
      </c>
      <c r="L21" s="2">
        <v>2770</v>
      </c>
      <c r="M21" s="2" t="s">
        <v>168</v>
      </c>
      <c r="N21" s="9">
        <v>5</v>
      </c>
      <c r="O21" s="2">
        <v>3570</v>
      </c>
      <c r="P21" s="2" t="s">
        <v>183</v>
      </c>
      <c r="Q21" s="9">
        <v>8</v>
      </c>
      <c r="R21" s="2">
        <v>0</v>
      </c>
      <c r="S21" s="2" t="s">
        <v>199</v>
      </c>
      <c r="T21" s="9">
        <v>6</v>
      </c>
      <c r="U21" s="2">
        <v>2190</v>
      </c>
    </row>
    <row r="22" spans="1:21">
      <c r="A22" s="2">
        <v>21</v>
      </c>
      <c r="B22" s="2" t="s">
        <v>22</v>
      </c>
      <c r="C22" s="2" t="s">
        <v>9</v>
      </c>
      <c r="D22" s="2">
        <v>4</v>
      </c>
      <c r="E22" s="3">
        <f t="shared" si="0"/>
        <v>21</v>
      </c>
      <c r="F22" s="1">
        <f t="shared" si="1"/>
        <v>9655</v>
      </c>
      <c r="G22" s="2" t="s">
        <v>21</v>
      </c>
      <c r="H22" s="6">
        <v>3</v>
      </c>
      <c r="I22" s="2">
        <v>3220</v>
      </c>
      <c r="J22" s="2" t="s">
        <v>122</v>
      </c>
      <c r="K22" s="7">
        <v>8</v>
      </c>
      <c r="L22" s="2">
        <v>1450</v>
      </c>
      <c r="M22" s="2" t="s">
        <v>168</v>
      </c>
      <c r="N22" s="9">
        <v>2</v>
      </c>
      <c r="O22" s="2">
        <v>4550</v>
      </c>
      <c r="P22" s="2" t="s">
        <v>187</v>
      </c>
      <c r="Q22" s="9">
        <v>6</v>
      </c>
      <c r="R22" s="2">
        <v>105</v>
      </c>
      <c r="S22" s="2" t="s">
        <v>203</v>
      </c>
      <c r="T22" s="9">
        <v>6</v>
      </c>
      <c r="U22" s="2">
        <v>330</v>
      </c>
    </row>
    <row r="23" spans="1:21">
      <c r="A23" s="2">
        <v>22</v>
      </c>
      <c r="B23" s="2" t="s">
        <v>84</v>
      </c>
      <c r="C23" s="2" t="s">
        <v>9</v>
      </c>
      <c r="D23" s="2">
        <v>3.5</v>
      </c>
      <c r="E23" s="3">
        <f t="shared" si="0"/>
        <v>21.5</v>
      </c>
      <c r="F23" s="1">
        <f t="shared" si="1"/>
        <v>11950</v>
      </c>
      <c r="G23" s="2" t="s">
        <v>82</v>
      </c>
      <c r="H23" s="6">
        <v>7</v>
      </c>
      <c r="I23" s="2">
        <v>1200</v>
      </c>
      <c r="J23" s="2" t="s">
        <v>154</v>
      </c>
      <c r="K23" s="7">
        <v>5</v>
      </c>
      <c r="L23" s="2">
        <v>1620</v>
      </c>
      <c r="M23" s="2" t="s">
        <v>160</v>
      </c>
      <c r="N23" s="9">
        <v>2</v>
      </c>
      <c r="O23" s="2">
        <v>6830</v>
      </c>
      <c r="P23" s="2" t="s">
        <v>173</v>
      </c>
      <c r="Q23" s="9">
        <v>6</v>
      </c>
      <c r="R23" s="2">
        <v>1070</v>
      </c>
      <c r="S23" s="2" t="s">
        <v>207</v>
      </c>
      <c r="T23" s="9">
        <v>5</v>
      </c>
      <c r="U23" s="2">
        <v>1230</v>
      </c>
    </row>
    <row r="24" spans="1:21">
      <c r="A24" s="2">
        <v>23</v>
      </c>
      <c r="B24" s="2" t="s">
        <v>99</v>
      </c>
      <c r="C24" s="2" t="s">
        <v>24</v>
      </c>
      <c r="D24" s="2">
        <v>4.5</v>
      </c>
      <c r="E24" s="3">
        <f t="shared" si="0"/>
        <v>22.5</v>
      </c>
      <c r="F24" s="1">
        <f t="shared" si="1"/>
        <v>11955</v>
      </c>
      <c r="G24" s="2" t="s">
        <v>106</v>
      </c>
      <c r="H24" s="6">
        <v>9</v>
      </c>
      <c r="I24" s="2">
        <v>680</v>
      </c>
      <c r="J24" s="2" t="s">
        <v>151</v>
      </c>
      <c r="K24" s="7">
        <v>1</v>
      </c>
      <c r="L24" s="2">
        <v>3440</v>
      </c>
      <c r="M24" s="2" t="s">
        <v>160</v>
      </c>
      <c r="N24" s="9">
        <v>8</v>
      </c>
      <c r="O24" s="2">
        <v>4800</v>
      </c>
      <c r="P24" s="2" t="s">
        <v>164</v>
      </c>
      <c r="Q24" s="9">
        <v>5</v>
      </c>
      <c r="R24" s="2">
        <v>615</v>
      </c>
      <c r="S24" s="2" t="s">
        <v>208</v>
      </c>
      <c r="T24" s="9">
        <v>4</v>
      </c>
      <c r="U24" s="2">
        <v>2420</v>
      </c>
    </row>
    <row r="25" spans="1:21">
      <c r="A25" s="2">
        <v>24</v>
      </c>
      <c r="B25" s="2" t="s">
        <v>70</v>
      </c>
      <c r="C25" s="2" t="s">
        <v>13</v>
      </c>
      <c r="D25" s="2">
        <v>4.5</v>
      </c>
      <c r="E25" s="3">
        <f t="shared" si="0"/>
        <v>23</v>
      </c>
      <c r="F25" s="1">
        <f t="shared" si="1"/>
        <v>13430</v>
      </c>
      <c r="G25" s="2" t="s">
        <v>71</v>
      </c>
      <c r="H25" s="6">
        <v>4</v>
      </c>
      <c r="I25" s="2">
        <v>2150</v>
      </c>
      <c r="J25" s="2" t="s">
        <v>151</v>
      </c>
      <c r="K25" s="7">
        <v>6.5</v>
      </c>
      <c r="L25" s="2">
        <v>1920</v>
      </c>
      <c r="M25" s="2" t="s">
        <v>160</v>
      </c>
      <c r="N25" s="9">
        <v>9</v>
      </c>
      <c r="O25" s="2">
        <v>4690</v>
      </c>
      <c r="P25" s="2" t="s">
        <v>183</v>
      </c>
      <c r="Q25" s="9">
        <v>5</v>
      </c>
      <c r="R25" s="2">
        <v>100</v>
      </c>
      <c r="S25" s="2" t="s">
        <v>191</v>
      </c>
      <c r="T25" s="9">
        <v>3</v>
      </c>
      <c r="U25" s="2">
        <v>4570</v>
      </c>
    </row>
    <row r="26" spans="1:21">
      <c r="A26" s="2">
        <v>25</v>
      </c>
      <c r="B26" s="2" t="s">
        <v>16</v>
      </c>
      <c r="C26" s="2" t="s">
        <v>17</v>
      </c>
      <c r="D26" s="2">
        <v>5</v>
      </c>
      <c r="E26" s="3">
        <f t="shared" si="0"/>
        <v>23.5</v>
      </c>
      <c r="F26" s="1">
        <f t="shared" si="1"/>
        <v>10875</v>
      </c>
      <c r="G26" s="2" t="s">
        <v>107</v>
      </c>
      <c r="H26" s="6">
        <v>1</v>
      </c>
      <c r="I26" s="2">
        <v>5570</v>
      </c>
      <c r="J26" s="2" t="s">
        <v>154</v>
      </c>
      <c r="K26" s="7">
        <v>10</v>
      </c>
      <c r="L26" s="2">
        <v>530</v>
      </c>
      <c r="M26" s="2" t="s">
        <v>175</v>
      </c>
      <c r="N26" s="9">
        <v>7</v>
      </c>
      <c r="O26" s="2">
        <v>2595</v>
      </c>
      <c r="P26" s="2" t="s">
        <v>191</v>
      </c>
      <c r="Q26" s="9">
        <v>1</v>
      </c>
      <c r="R26" s="2">
        <v>2180</v>
      </c>
      <c r="S26" s="2" t="s">
        <v>207</v>
      </c>
      <c r="T26" s="9">
        <v>9.5</v>
      </c>
      <c r="U26" s="2">
        <v>0</v>
      </c>
    </row>
    <row r="27" spans="1:21" ht="0.75" customHeight="1">
      <c r="A27" s="2">
        <v>26</v>
      </c>
      <c r="B27" s="2" t="s">
        <v>49</v>
      </c>
      <c r="C27" s="2" t="s">
        <v>50</v>
      </c>
      <c r="D27" s="2">
        <v>4.5</v>
      </c>
      <c r="E27" s="3">
        <f t="shared" si="0"/>
        <v>24</v>
      </c>
      <c r="F27" s="1">
        <f t="shared" si="1"/>
        <v>11440</v>
      </c>
      <c r="G27" s="2" t="s">
        <v>39</v>
      </c>
      <c r="H27" s="6">
        <v>9</v>
      </c>
      <c r="I27" s="2">
        <v>820</v>
      </c>
      <c r="J27" s="2" t="s">
        <v>112</v>
      </c>
      <c r="K27" s="7">
        <v>7</v>
      </c>
      <c r="L27" s="2">
        <v>1240</v>
      </c>
      <c r="M27" s="2" t="s">
        <v>170</v>
      </c>
      <c r="N27" s="9">
        <v>1.5</v>
      </c>
      <c r="O27" s="2">
        <v>6040</v>
      </c>
      <c r="P27" s="2" t="s">
        <v>183</v>
      </c>
      <c r="Q27" s="9">
        <v>8</v>
      </c>
      <c r="R27" s="2">
        <v>0</v>
      </c>
      <c r="S27" s="2" t="s">
        <v>199</v>
      </c>
      <c r="T27" s="9">
        <v>3</v>
      </c>
      <c r="U27" s="2">
        <v>3340</v>
      </c>
    </row>
    <row r="28" spans="1:21">
      <c r="A28" s="2">
        <v>27</v>
      </c>
      <c r="B28" s="2" t="s">
        <v>98</v>
      </c>
      <c r="C28" s="2" t="s">
        <v>50</v>
      </c>
      <c r="D28" s="2">
        <v>4.5</v>
      </c>
      <c r="E28" s="3">
        <f t="shared" si="0"/>
        <v>25.5</v>
      </c>
      <c r="F28" s="1">
        <f t="shared" si="1"/>
        <v>7700</v>
      </c>
      <c r="G28" s="2" t="s">
        <v>106</v>
      </c>
      <c r="H28" s="6">
        <v>5</v>
      </c>
      <c r="I28" s="2">
        <v>1260</v>
      </c>
      <c r="J28" s="2" t="s">
        <v>141</v>
      </c>
      <c r="K28" s="7">
        <v>7</v>
      </c>
      <c r="L28" s="2">
        <v>1290</v>
      </c>
      <c r="M28" s="2" t="s">
        <v>167</v>
      </c>
      <c r="N28" s="9">
        <v>7</v>
      </c>
      <c r="O28" s="2">
        <v>2810</v>
      </c>
      <c r="P28" s="2" t="s">
        <v>173</v>
      </c>
      <c r="Q28" s="9">
        <v>9</v>
      </c>
      <c r="R28" s="2">
        <v>160</v>
      </c>
      <c r="S28" s="2" t="s">
        <v>206</v>
      </c>
      <c r="T28" s="9">
        <v>2</v>
      </c>
      <c r="U28" s="2">
        <v>2180</v>
      </c>
    </row>
    <row r="29" spans="1:21">
      <c r="A29" s="2">
        <v>28</v>
      </c>
      <c r="B29" s="2" t="s">
        <v>95</v>
      </c>
      <c r="C29" s="2" t="s">
        <v>37</v>
      </c>
      <c r="D29" s="2">
        <v>3.5</v>
      </c>
      <c r="E29" s="3">
        <f t="shared" si="0"/>
        <v>25.5</v>
      </c>
      <c r="F29" s="1">
        <f t="shared" si="1"/>
        <v>10790</v>
      </c>
      <c r="G29" s="2" t="s">
        <v>93</v>
      </c>
      <c r="H29" s="6">
        <v>6</v>
      </c>
      <c r="I29" s="2">
        <v>1350</v>
      </c>
      <c r="J29" s="2" t="s">
        <v>122</v>
      </c>
      <c r="K29" s="7">
        <v>5</v>
      </c>
      <c r="L29" s="2">
        <v>2600</v>
      </c>
      <c r="M29" s="2" t="s">
        <v>170</v>
      </c>
      <c r="N29" s="9">
        <v>3</v>
      </c>
      <c r="O29" s="2">
        <v>4790</v>
      </c>
      <c r="P29" s="2" t="s">
        <v>186</v>
      </c>
      <c r="Q29" s="9">
        <v>7</v>
      </c>
      <c r="R29" s="2">
        <v>10</v>
      </c>
      <c r="S29" s="2" t="s">
        <v>197</v>
      </c>
      <c r="T29" s="9">
        <v>8</v>
      </c>
      <c r="U29" s="2">
        <v>2040</v>
      </c>
    </row>
    <row r="30" spans="1:21">
      <c r="A30" s="2">
        <v>29</v>
      </c>
      <c r="B30" s="2" t="s">
        <v>87</v>
      </c>
      <c r="C30" s="2" t="s">
        <v>26</v>
      </c>
      <c r="D30" s="2">
        <v>4.25</v>
      </c>
      <c r="E30" s="3">
        <f t="shared" si="0"/>
        <v>26.25</v>
      </c>
      <c r="F30" s="1">
        <f t="shared" si="1"/>
        <v>9320</v>
      </c>
      <c r="G30" s="2" t="s">
        <v>82</v>
      </c>
      <c r="H30" s="6">
        <v>6</v>
      </c>
      <c r="I30" s="2">
        <v>1230</v>
      </c>
      <c r="J30" s="2" t="s">
        <v>116</v>
      </c>
      <c r="K30" s="7">
        <v>6</v>
      </c>
      <c r="L30" s="2">
        <v>2380</v>
      </c>
      <c r="M30" s="2" t="s">
        <v>173</v>
      </c>
      <c r="N30" s="9">
        <v>8</v>
      </c>
      <c r="O30" s="2">
        <v>2340</v>
      </c>
      <c r="P30" s="2" t="s">
        <v>187</v>
      </c>
      <c r="Q30" s="9">
        <v>8.5</v>
      </c>
      <c r="R30" s="2">
        <v>0</v>
      </c>
      <c r="S30" s="2" t="s">
        <v>199</v>
      </c>
      <c r="T30" s="9">
        <v>2</v>
      </c>
      <c r="U30" s="2">
        <v>3370</v>
      </c>
    </row>
    <row r="31" spans="1:21">
      <c r="A31" s="2">
        <v>30</v>
      </c>
      <c r="B31" s="2" t="s">
        <v>66</v>
      </c>
      <c r="C31" s="2" t="s">
        <v>9</v>
      </c>
      <c r="D31" s="2">
        <v>4.5</v>
      </c>
      <c r="E31" s="3">
        <f t="shared" si="0"/>
        <v>27</v>
      </c>
      <c r="F31" s="1">
        <f t="shared" si="1"/>
        <v>8550</v>
      </c>
      <c r="G31" s="2" t="s">
        <v>60</v>
      </c>
      <c r="H31" s="6">
        <v>9</v>
      </c>
      <c r="I31" s="2">
        <v>1120</v>
      </c>
      <c r="J31" s="2" t="s">
        <v>60</v>
      </c>
      <c r="K31" s="7">
        <v>3</v>
      </c>
      <c r="L31" s="2">
        <v>1740</v>
      </c>
      <c r="M31" s="2" t="s">
        <v>169</v>
      </c>
      <c r="N31" s="9">
        <v>5</v>
      </c>
      <c r="O31" s="2">
        <v>4430</v>
      </c>
      <c r="P31" s="2" t="s">
        <v>187</v>
      </c>
      <c r="Q31" s="9">
        <v>8.5</v>
      </c>
      <c r="R31" s="2">
        <v>0</v>
      </c>
      <c r="S31" s="2" t="s">
        <v>210</v>
      </c>
      <c r="T31" s="9">
        <v>6</v>
      </c>
      <c r="U31" s="2">
        <v>1260</v>
      </c>
    </row>
    <row r="32" spans="1:21">
      <c r="A32" s="2">
        <v>31</v>
      </c>
      <c r="B32" s="2" t="s">
        <v>25</v>
      </c>
      <c r="C32" s="2" t="s">
        <v>26</v>
      </c>
      <c r="D32" s="2">
        <v>5</v>
      </c>
      <c r="E32" s="3">
        <f t="shared" si="0"/>
        <v>28</v>
      </c>
      <c r="F32" s="1">
        <f t="shared" si="1"/>
        <v>11450</v>
      </c>
      <c r="G32" s="2" t="s">
        <v>21</v>
      </c>
      <c r="H32" s="6">
        <v>8</v>
      </c>
      <c r="I32" s="2">
        <v>1530</v>
      </c>
      <c r="J32" s="2" t="s">
        <v>141</v>
      </c>
      <c r="K32" s="7">
        <v>4</v>
      </c>
      <c r="L32" s="2">
        <v>1610</v>
      </c>
      <c r="M32" s="2" t="s">
        <v>168</v>
      </c>
      <c r="N32" s="9">
        <v>8</v>
      </c>
      <c r="O32" s="2">
        <v>2820</v>
      </c>
      <c r="P32" s="2" t="s">
        <v>189</v>
      </c>
      <c r="Q32" s="9">
        <v>10</v>
      </c>
      <c r="R32" s="2">
        <v>0</v>
      </c>
      <c r="S32" s="2" t="s">
        <v>198</v>
      </c>
      <c r="T32" s="9">
        <v>3</v>
      </c>
      <c r="U32" s="2">
        <v>5490</v>
      </c>
    </row>
    <row r="33" spans="1:21">
      <c r="A33" s="2">
        <v>32</v>
      </c>
      <c r="B33" s="2" t="s">
        <v>57</v>
      </c>
      <c r="C33" s="2" t="s">
        <v>29</v>
      </c>
      <c r="D33" s="2">
        <v>5</v>
      </c>
      <c r="E33" s="3">
        <f t="shared" si="0"/>
        <v>28</v>
      </c>
      <c r="F33" s="1">
        <f t="shared" si="1"/>
        <v>6300</v>
      </c>
      <c r="G33" s="2" t="s">
        <v>52</v>
      </c>
      <c r="H33" s="6">
        <v>6</v>
      </c>
      <c r="I33" s="2">
        <v>1630</v>
      </c>
      <c r="J33" s="2" t="s">
        <v>135</v>
      </c>
      <c r="K33" s="7">
        <v>10</v>
      </c>
      <c r="L33" s="2">
        <v>170</v>
      </c>
      <c r="M33" s="2" t="s">
        <v>170</v>
      </c>
      <c r="N33" s="9">
        <v>6</v>
      </c>
      <c r="O33" s="2">
        <v>3260</v>
      </c>
      <c r="P33" s="2" t="s">
        <v>186</v>
      </c>
      <c r="Q33" s="9">
        <v>4</v>
      </c>
      <c r="R33" s="2">
        <v>610</v>
      </c>
      <c r="S33" s="2" t="s">
        <v>207</v>
      </c>
      <c r="T33" s="9">
        <v>7</v>
      </c>
      <c r="U33" s="2">
        <v>630</v>
      </c>
    </row>
    <row r="34" spans="1:21">
      <c r="A34" s="2">
        <v>33</v>
      </c>
      <c r="B34" s="2" t="s">
        <v>54</v>
      </c>
      <c r="C34" s="2" t="s">
        <v>33</v>
      </c>
      <c r="D34" s="2">
        <v>5</v>
      </c>
      <c r="E34" s="3">
        <f t="shared" ref="E34:E65" si="2">SUM(H34,K34,N34,Q34,T34,W34)-D34</f>
        <v>30.5</v>
      </c>
      <c r="F34" s="1">
        <f t="shared" ref="F34:F62" si="3">SUM(I34,L34,O34,R34,U34,X34)</f>
        <v>11200</v>
      </c>
      <c r="G34" s="2" t="s">
        <v>52</v>
      </c>
      <c r="H34" s="6">
        <v>10</v>
      </c>
      <c r="I34" s="2">
        <v>350</v>
      </c>
      <c r="J34" s="2" t="s">
        <v>119</v>
      </c>
      <c r="K34" s="7">
        <v>8</v>
      </c>
      <c r="L34" s="2">
        <v>970</v>
      </c>
      <c r="M34" s="2" t="s">
        <v>160</v>
      </c>
      <c r="N34" s="9">
        <v>4</v>
      </c>
      <c r="O34" s="2">
        <v>6310</v>
      </c>
      <c r="P34" s="2" t="s">
        <v>191</v>
      </c>
      <c r="Q34" s="9">
        <v>8.5</v>
      </c>
      <c r="R34" s="2">
        <v>0</v>
      </c>
      <c r="S34" s="2" t="s">
        <v>198</v>
      </c>
      <c r="T34" s="9">
        <v>5</v>
      </c>
      <c r="U34" s="2">
        <v>3570</v>
      </c>
    </row>
    <row r="35" spans="1:21">
      <c r="A35" s="2">
        <v>34</v>
      </c>
      <c r="B35" s="2" t="s">
        <v>72</v>
      </c>
      <c r="C35" s="2" t="s">
        <v>50</v>
      </c>
      <c r="D35" s="2">
        <v>5</v>
      </c>
      <c r="E35" s="3">
        <f t="shared" si="2"/>
        <v>31</v>
      </c>
      <c r="F35" s="1">
        <f t="shared" si="3"/>
        <v>6920</v>
      </c>
      <c r="G35" s="2" t="s">
        <v>71</v>
      </c>
      <c r="H35" s="6">
        <v>10</v>
      </c>
      <c r="I35" s="2">
        <v>0</v>
      </c>
      <c r="J35" s="2" t="s">
        <v>154</v>
      </c>
      <c r="K35" s="7">
        <v>8</v>
      </c>
      <c r="L35" s="2">
        <v>980</v>
      </c>
      <c r="M35" s="2" t="s">
        <v>178</v>
      </c>
      <c r="N35" s="9">
        <v>5</v>
      </c>
      <c r="O35" s="2">
        <v>4855</v>
      </c>
      <c r="P35" s="2" t="s">
        <v>189</v>
      </c>
      <c r="Q35" s="9">
        <v>4</v>
      </c>
      <c r="R35" s="2">
        <v>435</v>
      </c>
      <c r="S35" s="2" t="s">
        <v>208</v>
      </c>
      <c r="T35" s="9">
        <v>9</v>
      </c>
      <c r="U35" s="2">
        <v>650</v>
      </c>
    </row>
    <row r="36" spans="1:21">
      <c r="A36" s="2">
        <v>35</v>
      </c>
      <c r="B36" s="2" t="s">
        <v>56</v>
      </c>
      <c r="C36" s="2" t="s">
        <v>9</v>
      </c>
      <c r="D36" s="2">
        <v>5</v>
      </c>
      <c r="E36" s="3">
        <f t="shared" si="2"/>
        <v>35</v>
      </c>
      <c r="F36" s="1">
        <f t="shared" si="3"/>
        <v>4410</v>
      </c>
      <c r="G36" s="2" t="s">
        <v>52</v>
      </c>
      <c r="H36" s="6">
        <v>1</v>
      </c>
      <c r="I36" s="2">
        <v>2780</v>
      </c>
      <c r="J36" s="2" t="s">
        <v>151</v>
      </c>
      <c r="K36" s="7">
        <v>10</v>
      </c>
      <c r="L36" s="2">
        <v>690</v>
      </c>
      <c r="M36" s="2" t="s">
        <v>175</v>
      </c>
      <c r="N36" s="9">
        <v>10</v>
      </c>
      <c r="O36" s="2">
        <v>890</v>
      </c>
      <c r="P36" s="2" t="s">
        <v>164</v>
      </c>
      <c r="Q36" s="9">
        <v>9</v>
      </c>
      <c r="R36" s="2">
        <v>0</v>
      </c>
      <c r="S36" s="2" t="s">
        <v>206</v>
      </c>
      <c r="T36" s="9">
        <v>10</v>
      </c>
      <c r="U36" s="2">
        <v>50</v>
      </c>
    </row>
    <row r="37" spans="1:21">
      <c r="A37" s="2">
        <v>36</v>
      </c>
      <c r="B37" s="2" t="s">
        <v>30</v>
      </c>
      <c r="C37" s="2" t="s">
        <v>31</v>
      </c>
      <c r="D37" s="2">
        <v>5</v>
      </c>
      <c r="E37" s="3">
        <f t="shared" si="2"/>
        <v>36</v>
      </c>
      <c r="F37" s="1">
        <f t="shared" si="3"/>
        <v>6300</v>
      </c>
      <c r="G37" s="2" t="s">
        <v>21</v>
      </c>
      <c r="H37" s="6">
        <v>10</v>
      </c>
      <c r="I37" s="2">
        <v>920</v>
      </c>
      <c r="J37" s="2" t="s">
        <v>60</v>
      </c>
      <c r="K37" s="7">
        <v>5</v>
      </c>
      <c r="L37" s="2">
        <v>1430</v>
      </c>
      <c r="M37" s="2" t="s">
        <v>170</v>
      </c>
      <c r="N37" s="9">
        <v>9</v>
      </c>
      <c r="O37" s="2">
        <v>2250</v>
      </c>
      <c r="P37" s="2" t="s">
        <v>189</v>
      </c>
      <c r="Q37" s="9">
        <v>9</v>
      </c>
      <c r="R37" s="2">
        <v>90</v>
      </c>
      <c r="S37" s="2" t="s">
        <v>199</v>
      </c>
      <c r="T37" s="9">
        <v>8</v>
      </c>
      <c r="U37" s="2">
        <v>1610</v>
      </c>
    </row>
    <row r="38" spans="1:21">
      <c r="B38" s="2" t="s">
        <v>132</v>
      </c>
      <c r="C38" s="2" t="s">
        <v>24</v>
      </c>
      <c r="D38" s="2">
        <v>0</v>
      </c>
      <c r="E38" s="3">
        <f t="shared" si="2"/>
        <v>107</v>
      </c>
      <c r="F38" s="1">
        <f t="shared" si="3"/>
        <v>11440</v>
      </c>
      <c r="G38" s="2" t="s">
        <v>52</v>
      </c>
      <c r="H38" s="6">
        <v>2</v>
      </c>
      <c r="I38" s="2">
        <v>2480</v>
      </c>
      <c r="J38" s="2" t="s">
        <v>131</v>
      </c>
      <c r="K38" s="7">
        <v>3</v>
      </c>
      <c r="L38" s="2">
        <v>1730</v>
      </c>
      <c r="M38" s="2" t="s">
        <v>168</v>
      </c>
      <c r="N38" s="9">
        <v>1</v>
      </c>
      <c r="O38" s="2">
        <v>5020</v>
      </c>
      <c r="Q38" s="9">
        <v>100</v>
      </c>
      <c r="R38" s="2">
        <v>0</v>
      </c>
      <c r="S38" s="2" t="s">
        <v>207</v>
      </c>
      <c r="T38" s="9">
        <v>1</v>
      </c>
      <c r="U38" s="2">
        <v>2210</v>
      </c>
    </row>
    <row r="39" spans="1:21">
      <c r="B39" s="2" t="s">
        <v>27</v>
      </c>
      <c r="C39" s="2" t="s">
        <v>9</v>
      </c>
      <c r="D39" s="2">
        <v>0</v>
      </c>
      <c r="E39" s="3">
        <f t="shared" si="2"/>
        <v>109</v>
      </c>
      <c r="F39" s="1">
        <f t="shared" si="3"/>
        <v>16926</v>
      </c>
      <c r="G39" s="2" t="s">
        <v>21</v>
      </c>
      <c r="H39" s="6">
        <v>5</v>
      </c>
      <c r="I39" s="2">
        <v>2810</v>
      </c>
      <c r="J39" s="2" t="s">
        <v>148</v>
      </c>
      <c r="K39" s="7">
        <v>2</v>
      </c>
      <c r="L39" s="2">
        <v>2220</v>
      </c>
      <c r="M39" s="2" t="s">
        <v>175</v>
      </c>
      <c r="N39" s="9">
        <v>1</v>
      </c>
      <c r="O39" s="2">
        <v>6290</v>
      </c>
      <c r="Q39" s="9">
        <v>100</v>
      </c>
      <c r="S39" s="2" t="s">
        <v>199</v>
      </c>
      <c r="T39" s="9">
        <v>1</v>
      </c>
      <c r="U39" s="2">
        <v>5606</v>
      </c>
    </row>
    <row r="40" spans="1:21">
      <c r="B40" s="2" t="s">
        <v>94</v>
      </c>
      <c r="C40" s="2" t="s">
        <v>11</v>
      </c>
      <c r="D40" s="2">
        <v>0</v>
      </c>
      <c r="E40" s="3">
        <f t="shared" si="2"/>
        <v>111</v>
      </c>
      <c r="F40" s="1">
        <f t="shared" si="3"/>
        <v>12270</v>
      </c>
      <c r="G40" s="2" t="s">
        <v>93</v>
      </c>
      <c r="H40" s="6">
        <v>2</v>
      </c>
      <c r="I40" s="2">
        <v>3120</v>
      </c>
      <c r="J40" s="2" t="s">
        <v>154</v>
      </c>
      <c r="K40" s="7">
        <v>2</v>
      </c>
      <c r="L40" s="2">
        <v>2620</v>
      </c>
      <c r="M40" s="2" t="s">
        <v>170</v>
      </c>
      <c r="N40" s="9">
        <v>4</v>
      </c>
      <c r="O40" s="2">
        <v>4020</v>
      </c>
      <c r="Q40" s="9">
        <v>100</v>
      </c>
      <c r="S40" s="2" t="s">
        <v>208</v>
      </c>
      <c r="T40" s="9">
        <v>3</v>
      </c>
      <c r="U40" s="2">
        <v>2510</v>
      </c>
    </row>
    <row r="41" spans="1:21">
      <c r="B41" s="2" t="s">
        <v>48</v>
      </c>
      <c r="C41" s="2" t="s">
        <v>9</v>
      </c>
      <c r="D41" s="2">
        <v>0</v>
      </c>
      <c r="E41" s="3">
        <f t="shared" si="2"/>
        <v>114</v>
      </c>
      <c r="F41" s="1">
        <f t="shared" si="3"/>
        <v>12620</v>
      </c>
      <c r="G41" s="2" t="s">
        <v>39</v>
      </c>
      <c r="H41" s="6">
        <v>1</v>
      </c>
      <c r="I41" s="2">
        <v>3320</v>
      </c>
      <c r="J41" s="2" t="s">
        <v>131</v>
      </c>
      <c r="K41" s="7">
        <v>8</v>
      </c>
      <c r="L41" s="2">
        <v>1110</v>
      </c>
      <c r="M41" s="2" t="s">
        <v>160</v>
      </c>
      <c r="N41" s="9">
        <v>3</v>
      </c>
      <c r="O41" s="2">
        <v>6620</v>
      </c>
      <c r="Q41" s="9">
        <v>100</v>
      </c>
      <c r="S41" s="2" t="s">
        <v>207</v>
      </c>
      <c r="T41" s="9">
        <v>2</v>
      </c>
      <c r="U41" s="2">
        <v>1570</v>
      </c>
    </row>
    <row r="42" spans="1:21">
      <c r="B42" s="2" t="s">
        <v>104</v>
      </c>
      <c r="C42" s="2" t="s">
        <v>26</v>
      </c>
      <c r="D42" s="2">
        <v>0</v>
      </c>
      <c r="E42" s="3">
        <f t="shared" si="2"/>
        <v>115</v>
      </c>
      <c r="F42" s="1">
        <f t="shared" si="3"/>
        <v>10860</v>
      </c>
      <c r="G42" s="2" t="s">
        <v>106</v>
      </c>
      <c r="H42" s="6">
        <v>8</v>
      </c>
      <c r="I42" s="2">
        <v>770</v>
      </c>
      <c r="J42" s="2" t="s">
        <v>148</v>
      </c>
      <c r="K42" s="7">
        <v>1</v>
      </c>
      <c r="L42" s="2">
        <v>2460</v>
      </c>
      <c r="M42" s="2" t="s">
        <v>169</v>
      </c>
      <c r="N42" s="9">
        <v>4</v>
      </c>
      <c r="O42" s="2">
        <v>4490</v>
      </c>
      <c r="P42" s="2" t="s">
        <v>173</v>
      </c>
      <c r="Q42" s="9">
        <v>2</v>
      </c>
      <c r="R42" s="2">
        <v>3140</v>
      </c>
      <c r="T42" s="9">
        <v>100</v>
      </c>
    </row>
    <row r="43" spans="1:21">
      <c r="B43" s="2" t="s">
        <v>8</v>
      </c>
      <c r="C43" s="2" t="s">
        <v>9</v>
      </c>
      <c r="D43" s="2">
        <v>0</v>
      </c>
      <c r="E43" s="3">
        <f t="shared" si="2"/>
        <v>116</v>
      </c>
      <c r="F43" s="1">
        <f t="shared" si="3"/>
        <v>14410</v>
      </c>
      <c r="G43" s="2" t="s">
        <v>107</v>
      </c>
      <c r="H43" s="6">
        <v>3</v>
      </c>
      <c r="I43" s="2">
        <v>3780</v>
      </c>
      <c r="J43" s="2" t="s">
        <v>112</v>
      </c>
      <c r="K43" s="7">
        <v>3</v>
      </c>
      <c r="L43" s="2">
        <v>3060</v>
      </c>
      <c r="M43" s="2" t="s">
        <v>164</v>
      </c>
      <c r="N43" s="9">
        <v>3</v>
      </c>
      <c r="O43" s="2">
        <v>6570</v>
      </c>
      <c r="Q43" s="9">
        <v>100</v>
      </c>
      <c r="S43" s="2" t="s">
        <v>208</v>
      </c>
      <c r="T43" s="9">
        <v>7</v>
      </c>
      <c r="U43" s="2">
        <v>1000</v>
      </c>
    </row>
    <row r="44" spans="1:21">
      <c r="B44" s="2" t="s">
        <v>145</v>
      </c>
      <c r="C44" s="2" t="s">
        <v>31</v>
      </c>
      <c r="D44" s="2">
        <v>0</v>
      </c>
      <c r="E44" s="3">
        <f t="shared" si="2"/>
        <v>118</v>
      </c>
      <c r="F44" s="1">
        <f t="shared" si="3"/>
        <v>9060</v>
      </c>
      <c r="H44" s="6">
        <v>100</v>
      </c>
      <c r="J44" s="2" t="s">
        <v>141</v>
      </c>
      <c r="K44" s="7">
        <v>8</v>
      </c>
      <c r="L44" s="2">
        <v>1250</v>
      </c>
      <c r="M44" s="2" t="s">
        <v>173</v>
      </c>
      <c r="N44" s="9">
        <v>1</v>
      </c>
      <c r="O44" s="2">
        <v>4365</v>
      </c>
      <c r="P44" s="2" t="s">
        <v>187</v>
      </c>
      <c r="Q44" s="9">
        <v>4</v>
      </c>
      <c r="R44" s="2">
        <v>305</v>
      </c>
      <c r="S44" s="2" t="s">
        <v>191</v>
      </c>
      <c r="T44" s="9">
        <v>5</v>
      </c>
      <c r="U44" s="2">
        <v>3140</v>
      </c>
    </row>
    <row r="45" spans="1:21">
      <c r="B45" s="2" t="s">
        <v>77</v>
      </c>
      <c r="C45" s="2" t="s">
        <v>9</v>
      </c>
      <c r="D45" s="2">
        <v>0</v>
      </c>
      <c r="E45" s="3">
        <f t="shared" si="2"/>
        <v>119</v>
      </c>
      <c r="F45" s="1">
        <f t="shared" si="3"/>
        <v>13440</v>
      </c>
      <c r="G45" s="2" t="s">
        <v>71</v>
      </c>
      <c r="H45" s="6">
        <v>2</v>
      </c>
      <c r="I45" s="2">
        <v>2450</v>
      </c>
      <c r="J45" s="2" t="s">
        <v>141</v>
      </c>
      <c r="K45" s="7">
        <v>9</v>
      </c>
      <c r="L45" s="2">
        <v>660</v>
      </c>
      <c r="M45" s="2" t="s">
        <v>169</v>
      </c>
      <c r="N45" s="9">
        <v>7</v>
      </c>
      <c r="O45" s="2">
        <v>2850</v>
      </c>
      <c r="Q45" s="9">
        <v>100</v>
      </c>
      <c r="S45" s="2" t="s">
        <v>197</v>
      </c>
      <c r="T45" s="9">
        <v>1</v>
      </c>
      <c r="U45" s="2">
        <v>7480</v>
      </c>
    </row>
    <row r="46" spans="1:21">
      <c r="B46" s="2" t="s">
        <v>127</v>
      </c>
      <c r="C46" s="2" t="s">
        <v>26</v>
      </c>
      <c r="D46" s="2">
        <v>0</v>
      </c>
      <c r="E46" s="3">
        <f t="shared" si="2"/>
        <v>119</v>
      </c>
      <c r="F46" s="1">
        <f t="shared" si="3"/>
        <v>8140</v>
      </c>
      <c r="H46" s="6">
        <v>100</v>
      </c>
      <c r="J46" s="2" t="s">
        <v>60</v>
      </c>
      <c r="K46" s="7">
        <v>2</v>
      </c>
      <c r="L46" s="2">
        <v>2480</v>
      </c>
      <c r="M46" s="2" t="s">
        <v>167</v>
      </c>
      <c r="N46" s="9">
        <v>8</v>
      </c>
      <c r="O46" s="2">
        <v>2620</v>
      </c>
      <c r="P46" s="2" t="s">
        <v>183</v>
      </c>
      <c r="Q46" s="9">
        <v>1</v>
      </c>
      <c r="R46" s="2">
        <v>2460</v>
      </c>
      <c r="S46" s="2" t="s">
        <v>207</v>
      </c>
      <c r="T46" s="9">
        <v>8</v>
      </c>
      <c r="U46" s="2">
        <v>580</v>
      </c>
    </row>
    <row r="47" spans="1:21">
      <c r="B47" s="2" t="s">
        <v>88</v>
      </c>
      <c r="C47" s="2" t="s">
        <v>11</v>
      </c>
      <c r="D47" s="2">
        <v>0</v>
      </c>
      <c r="E47" s="3">
        <f t="shared" si="2"/>
        <v>119</v>
      </c>
      <c r="F47" s="1">
        <f t="shared" si="3"/>
        <v>13470</v>
      </c>
      <c r="G47" s="2" t="s">
        <v>82</v>
      </c>
      <c r="H47" s="6">
        <v>8</v>
      </c>
      <c r="I47" s="2">
        <v>1190</v>
      </c>
      <c r="J47" s="2" t="s">
        <v>116</v>
      </c>
      <c r="K47" s="7">
        <v>5</v>
      </c>
      <c r="L47" s="2">
        <v>2390</v>
      </c>
      <c r="M47" s="2" t="s">
        <v>178</v>
      </c>
      <c r="N47" s="9">
        <v>4</v>
      </c>
      <c r="O47" s="2">
        <v>5130</v>
      </c>
      <c r="Q47" s="9">
        <v>100</v>
      </c>
      <c r="S47" s="2" t="s">
        <v>191</v>
      </c>
      <c r="T47" s="9">
        <v>2</v>
      </c>
      <c r="U47" s="2">
        <v>4760</v>
      </c>
    </row>
    <row r="48" spans="1:21">
      <c r="B48" s="2" t="s">
        <v>44</v>
      </c>
      <c r="C48" s="2" t="s">
        <v>11</v>
      </c>
      <c r="D48" s="2">
        <v>0</v>
      </c>
      <c r="E48" s="3">
        <f t="shared" si="2"/>
        <v>120</v>
      </c>
      <c r="F48" s="1">
        <f t="shared" si="3"/>
        <v>10660</v>
      </c>
      <c r="G48" s="2" t="s">
        <v>39</v>
      </c>
      <c r="H48" s="6">
        <v>4</v>
      </c>
      <c r="I48" s="2">
        <v>2350</v>
      </c>
      <c r="J48" s="2" t="s">
        <v>60</v>
      </c>
      <c r="K48" s="7">
        <v>1</v>
      </c>
      <c r="L48" s="2">
        <v>3170</v>
      </c>
      <c r="M48" s="2" t="s">
        <v>169</v>
      </c>
      <c r="N48" s="9">
        <v>9</v>
      </c>
      <c r="O48" s="2">
        <v>2200</v>
      </c>
      <c r="Q48" s="9">
        <v>100</v>
      </c>
      <c r="S48" s="2" t="s">
        <v>191</v>
      </c>
      <c r="T48" s="9">
        <v>6</v>
      </c>
      <c r="U48" s="2">
        <v>2940</v>
      </c>
    </row>
    <row r="49" spans="2:21">
      <c r="B49" s="2" t="s">
        <v>124</v>
      </c>
      <c r="C49" s="2" t="s">
        <v>13</v>
      </c>
      <c r="D49" s="2">
        <v>0</v>
      </c>
      <c r="E49" s="3">
        <f t="shared" si="2"/>
        <v>120</v>
      </c>
      <c r="F49" s="1">
        <f t="shared" si="3"/>
        <v>7995</v>
      </c>
      <c r="H49" s="6">
        <v>100</v>
      </c>
      <c r="J49" s="2" t="s">
        <v>122</v>
      </c>
      <c r="K49" s="7">
        <v>3</v>
      </c>
      <c r="L49" s="2">
        <v>3140</v>
      </c>
      <c r="M49" s="2" t="s">
        <v>164</v>
      </c>
      <c r="N49" s="9">
        <v>9</v>
      </c>
      <c r="O49" s="2">
        <v>3070</v>
      </c>
      <c r="P49" s="2" t="s">
        <v>191</v>
      </c>
      <c r="Q49" s="9">
        <v>5</v>
      </c>
      <c r="R49" s="2">
        <v>125</v>
      </c>
      <c r="S49" s="2" t="s">
        <v>206</v>
      </c>
      <c r="T49" s="9">
        <v>3</v>
      </c>
      <c r="U49" s="2">
        <v>1660</v>
      </c>
    </row>
    <row r="50" spans="2:21">
      <c r="B50" s="2" t="s">
        <v>63</v>
      </c>
      <c r="C50" s="2" t="s">
        <v>11</v>
      </c>
      <c r="D50" s="2">
        <v>0</v>
      </c>
      <c r="E50" s="3">
        <f t="shared" si="2"/>
        <v>121</v>
      </c>
      <c r="F50" s="1">
        <f t="shared" si="3"/>
        <v>7925</v>
      </c>
      <c r="G50" s="2" t="s">
        <v>60</v>
      </c>
      <c r="H50" s="6">
        <v>8</v>
      </c>
      <c r="I50" s="2">
        <v>1210</v>
      </c>
      <c r="J50" s="2" t="s">
        <v>141</v>
      </c>
      <c r="K50" s="7">
        <v>5</v>
      </c>
      <c r="L50" s="2">
        <v>1520</v>
      </c>
      <c r="M50" s="2" t="s">
        <v>175</v>
      </c>
      <c r="N50" s="9">
        <v>4</v>
      </c>
      <c r="O50" s="2">
        <v>3695</v>
      </c>
      <c r="Q50" s="9">
        <v>100</v>
      </c>
      <c r="S50" s="2" t="s">
        <v>206</v>
      </c>
      <c r="T50" s="9">
        <v>4</v>
      </c>
      <c r="U50" s="2">
        <v>1500</v>
      </c>
    </row>
    <row r="51" spans="2:21">
      <c r="B51" s="2" t="s">
        <v>1</v>
      </c>
      <c r="C51" s="2" t="s">
        <v>2</v>
      </c>
      <c r="D51" s="2">
        <v>0</v>
      </c>
      <c r="E51" s="3">
        <f t="shared" si="2"/>
        <v>122</v>
      </c>
      <c r="F51" s="1">
        <f t="shared" si="3"/>
        <v>8540</v>
      </c>
      <c r="G51" s="2" t="s">
        <v>107</v>
      </c>
      <c r="H51" s="6">
        <v>8</v>
      </c>
      <c r="I51" s="2">
        <v>1430</v>
      </c>
      <c r="K51" s="7">
        <v>100</v>
      </c>
      <c r="M51" s="2" t="s">
        <v>173</v>
      </c>
      <c r="N51" s="9">
        <v>5</v>
      </c>
      <c r="O51" s="2">
        <v>3200</v>
      </c>
      <c r="P51" s="2" t="s">
        <v>187</v>
      </c>
      <c r="Q51" s="9">
        <v>2</v>
      </c>
      <c r="R51" s="2">
        <v>1280</v>
      </c>
      <c r="S51" s="2" t="s">
        <v>191</v>
      </c>
      <c r="T51" s="9">
        <v>7</v>
      </c>
      <c r="U51" s="2">
        <v>2630</v>
      </c>
    </row>
    <row r="52" spans="2:21">
      <c r="B52" s="2" t="s">
        <v>85</v>
      </c>
      <c r="C52" s="2" t="s">
        <v>29</v>
      </c>
      <c r="D52" s="2">
        <v>0</v>
      </c>
      <c r="E52" s="3">
        <f t="shared" si="2"/>
        <v>122</v>
      </c>
      <c r="F52" s="1">
        <f t="shared" si="3"/>
        <v>8580</v>
      </c>
      <c r="G52" s="2" t="s">
        <v>82</v>
      </c>
      <c r="H52" s="6">
        <v>9</v>
      </c>
      <c r="I52" s="2">
        <v>360</v>
      </c>
      <c r="J52" s="2" t="s">
        <v>122</v>
      </c>
      <c r="K52" s="7">
        <v>6</v>
      </c>
      <c r="L52" s="2">
        <v>2200</v>
      </c>
      <c r="N52" s="9">
        <v>100</v>
      </c>
      <c r="P52" s="2" t="s">
        <v>164</v>
      </c>
      <c r="Q52" s="9">
        <v>3</v>
      </c>
      <c r="R52" s="2">
        <v>1080</v>
      </c>
      <c r="S52" s="2" t="s">
        <v>198</v>
      </c>
      <c r="T52" s="9">
        <v>4</v>
      </c>
      <c r="U52" s="2">
        <v>4940</v>
      </c>
    </row>
    <row r="53" spans="2:21">
      <c r="B53" s="2" t="s">
        <v>14</v>
      </c>
      <c r="C53" s="2" t="s">
        <v>15</v>
      </c>
      <c r="D53" s="2">
        <v>0</v>
      </c>
      <c r="E53" s="3">
        <f t="shared" si="2"/>
        <v>123</v>
      </c>
      <c r="F53" s="1">
        <f t="shared" si="3"/>
        <v>6105</v>
      </c>
      <c r="G53" s="2" t="s">
        <v>107</v>
      </c>
      <c r="H53" s="6">
        <v>5</v>
      </c>
      <c r="I53" s="2">
        <v>2340</v>
      </c>
      <c r="K53" s="7">
        <v>100</v>
      </c>
      <c r="M53" s="2" t="s">
        <v>173</v>
      </c>
      <c r="N53" s="9">
        <v>7</v>
      </c>
      <c r="O53" s="2">
        <v>2870</v>
      </c>
      <c r="P53" s="2" t="s">
        <v>187</v>
      </c>
      <c r="Q53" s="9">
        <v>5</v>
      </c>
      <c r="R53" s="2">
        <v>205</v>
      </c>
      <c r="S53" s="2" t="s">
        <v>207</v>
      </c>
      <c r="T53" s="9">
        <v>6</v>
      </c>
      <c r="U53" s="2">
        <v>690</v>
      </c>
    </row>
    <row r="54" spans="2:21">
      <c r="B54" s="2" t="s">
        <v>144</v>
      </c>
      <c r="C54" s="2" t="s">
        <v>37</v>
      </c>
      <c r="D54" s="2">
        <v>0</v>
      </c>
      <c r="E54" s="3">
        <f t="shared" si="2"/>
        <v>125</v>
      </c>
      <c r="F54" s="1">
        <f t="shared" si="3"/>
        <v>5460</v>
      </c>
      <c r="H54" s="6">
        <v>100</v>
      </c>
      <c r="J54" s="2" t="s">
        <v>141</v>
      </c>
      <c r="K54" s="7">
        <v>3</v>
      </c>
      <c r="L54" s="2">
        <v>1940</v>
      </c>
      <c r="M54" s="2" t="s">
        <v>175</v>
      </c>
      <c r="N54" s="9">
        <v>9</v>
      </c>
      <c r="O54" s="2">
        <v>1355</v>
      </c>
      <c r="P54" s="2" t="s">
        <v>187</v>
      </c>
      <c r="Q54" s="9">
        <v>3</v>
      </c>
      <c r="R54" s="2">
        <v>615</v>
      </c>
      <c r="S54" s="2" t="s">
        <v>198</v>
      </c>
      <c r="T54" s="9">
        <v>10</v>
      </c>
      <c r="U54" s="2">
        <v>1550</v>
      </c>
    </row>
    <row r="55" spans="2:21">
      <c r="B55" s="2" t="s">
        <v>69</v>
      </c>
      <c r="C55" s="2" t="s">
        <v>13</v>
      </c>
      <c r="D55" s="2">
        <v>0</v>
      </c>
      <c r="E55" s="3">
        <f t="shared" si="2"/>
        <v>127</v>
      </c>
      <c r="F55" s="1">
        <f t="shared" si="3"/>
        <v>8775</v>
      </c>
      <c r="G55" s="2" t="s">
        <v>60</v>
      </c>
      <c r="H55" s="6">
        <v>6</v>
      </c>
      <c r="I55" s="2">
        <v>1450</v>
      </c>
      <c r="J55" s="2" t="s">
        <v>110</v>
      </c>
      <c r="K55" s="7">
        <v>5</v>
      </c>
      <c r="L55" s="2">
        <v>2140</v>
      </c>
      <c r="M55" s="2" t="s">
        <v>178</v>
      </c>
      <c r="N55" s="9">
        <v>7</v>
      </c>
      <c r="O55" s="2">
        <v>3285</v>
      </c>
      <c r="Q55" s="9">
        <v>100</v>
      </c>
      <c r="S55" s="2" t="s">
        <v>199</v>
      </c>
      <c r="T55" s="9">
        <v>9</v>
      </c>
      <c r="U55" s="2">
        <v>1900</v>
      </c>
    </row>
    <row r="56" spans="2:21">
      <c r="B56" s="2" t="s">
        <v>86</v>
      </c>
      <c r="C56" s="2" t="s">
        <v>37</v>
      </c>
      <c r="D56" s="2">
        <v>0</v>
      </c>
      <c r="E56" s="3">
        <f t="shared" si="2"/>
        <v>127.5</v>
      </c>
      <c r="F56" s="1">
        <f t="shared" si="3"/>
        <v>3010</v>
      </c>
      <c r="G56" s="2" t="s">
        <v>82</v>
      </c>
      <c r="H56" s="6">
        <v>5</v>
      </c>
      <c r="I56" s="2">
        <v>1290</v>
      </c>
      <c r="J56" s="2" t="s">
        <v>112</v>
      </c>
      <c r="K56" s="7">
        <v>6</v>
      </c>
      <c r="L56" s="2">
        <v>1620</v>
      </c>
      <c r="N56" s="9">
        <v>100</v>
      </c>
      <c r="P56" s="2" t="s">
        <v>189</v>
      </c>
      <c r="Q56" s="9">
        <v>7</v>
      </c>
      <c r="R56" s="2">
        <v>100</v>
      </c>
      <c r="S56" s="2" t="s">
        <v>207</v>
      </c>
      <c r="T56" s="9">
        <v>9.5</v>
      </c>
      <c r="U56" s="2">
        <v>0</v>
      </c>
    </row>
    <row r="57" spans="2:21">
      <c r="B57" s="2" t="s">
        <v>12</v>
      </c>
      <c r="C57" s="2" t="s">
        <v>13</v>
      </c>
      <c r="D57" s="2">
        <v>0</v>
      </c>
      <c r="E57" s="3">
        <f t="shared" si="2"/>
        <v>128</v>
      </c>
      <c r="F57" s="1">
        <f t="shared" si="3"/>
        <v>7010</v>
      </c>
      <c r="G57" s="2" t="s">
        <v>107</v>
      </c>
      <c r="H57" s="6">
        <v>6</v>
      </c>
      <c r="I57" s="2">
        <v>2230</v>
      </c>
      <c r="J57" s="2" t="s">
        <v>148</v>
      </c>
      <c r="K57" s="7">
        <v>7</v>
      </c>
      <c r="L57" s="2">
        <v>1770</v>
      </c>
      <c r="M57" s="2" t="s">
        <v>173</v>
      </c>
      <c r="N57" s="9">
        <v>6</v>
      </c>
      <c r="O57" s="2">
        <v>2995</v>
      </c>
      <c r="P57" s="2" t="s">
        <v>189</v>
      </c>
      <c r="Q57" s="9">
        <v>9</v>
      </c>
      <c r="R57" s="2">
        <v>15</v>
      </c>
      <c r="T57" s="9">
        <v>100</v>
      </c>
    </row>
    <row r="58" spans="2:21">
      <c r="B58" s="2" t="s">
        <v>105</v>
      </c>
      <c r="C58" s="2" t="s">
        <v>29</v>
      </c>
      <c r="D58" s="2">
        <v>0</v>
      </c>
      <c r="E58" s="3">
        <f t="shared" si="2"/>
        <v>128</v>
      </c>
      <c r="F58" s="1">
        <f t="shared" si="3"/>
        <v>7495</v>
      </c>
      <c r="G58" s="2" t="s">
        <v>106</v>
      </c>
      <c r="H58" s="6">
        <v>7</v>
      </c>
      <c r="I58" s="2">
        <v>940</v>
      </c>
      <c r="J58" s="2" t="s">
        <v>110</v>
      </c>
      <c r="K58" s="7">
        <v>9</v>
      </c>
      <c r="L58" s="2">
        <v>1000</v>
      </c>
      <c r="M58" s="2" t="s">
        <v>175</v>
      </c>
      <c r="N58" s="9">
        <v>5</v>
      </c>
      <c r="O58" s="2">
        <v>3185</v>
      </c>
      <c r="Q58" s="9">
        <v>100</v>
      </c>
      <c r="S58" s="2" t="s">
        <v>197</v>
      </c>
      <c r="T58" s="9">
        <v>7</v>
      </c>
      <c r="U58" s="2">
        <v>2370</v>
      </c>
    </row>
    <row r="59" spans="2:21">
      <c r="B59" s="2" t="s">
        <v>18</v>
      </c>
      <c r="C59" s="2" t="s">
        <v>11</v>
      </c>
      <c r="D59" s="2">
        <v>0</v>
      </c>
      <c r="E59" s="3">
        <f t="shared" si="2"/>
        <v>131</v>
      </c>
      <c r="F59" s="1">
        <f t="shared" si="3"/>
        <v>6805</v>
      </c>
      <c r="G59" s="2" t="s">
        <v>107</v>
      </c>
      <c r="H59" s="6">
        <v>9</v>
      </c>
      <c r="I59" s="2">
        <v>1110</v>
      </c>
      <c r="J59" s="2" t="s">
        <v>135</v>
      </c>
      <c r="K59" s="7">
        <v>6</v>
      </c>
      <c r="L59" s="2">
        <v>2090</v>
      </c>
      <c r="M59" s="2" t="s">
        <v>178</v>
      </c>
      <c r="N59" s="9">
        <v>6</v>
      </c>
      <c r="O59" s="2">
        <v>3595</v>
      </c>
      <c r="Q59" s="9">
        <v>100</v>
      </c>
      <c r="S59" s="2" t="s">
        <v>208</v>
      </c>
      <c r="T59" s="9">
        <v>10</v>
      </c>
      <c r="U59" s="2">
        <v>10</v>
      </c>
    </row>
    <row r="60" spans="2:21">
      <c r="B60" s="2" t="s">
        <v>152</v>
      </c>
      <c r="C60" s="2" t="s">
        <v>31</v>
      </c>
      <c r="D60" s="2">
        <v>0</v>
      </c>
      <c r="E60" s="3">
        <f t="shared" si="2"/>
        <v>132</v>
      </c>
      <c r="F60" s="1">
        <f t="shared" si="3"/>
        <v>4955</v>
      </c>
      <c r="H60" s="6">
        <v>100</v>
      </c>
      <c r="J60" s="2" t="s">
        <v>151</v>
      </c>
      <c r="K60" s="7">
        <v>9</v>
      </c>
      <c r="L60" s="2">
        <v>910</v>
      </c>
      <c r="M60" s="2" t="s">
        <v>178</v>
      </c>
      <c r="N60" s="9">
        <v>8</v>
      </c>
      <c r="O60" s="2">
        <v>3095</v>
      </c>
      <c r="P60" s="2" t="s">
        <v>164</v>
      </c>
      <c r="Q60" s="9">
        <v>7</v>
      </c>
      <c r="R60" s="2">
        <v>240</v>
      </c>
      <c r="S60" s="2" t="s">
        <v>208</v>
      </c>
      <c r="T60" s="9">
        <v>8</v>
      </c>
      <c r="U60" s="2">
        <v>710</v>
      </c>
    </row>
    <row r="61" spans="2:21">
      <c r="B61" s="2" t="s">
        <v>20</v>
      </c>
      <c r="C61" s="2" t="s">
        <v>11</v>
      </c>
      <c r="D61" s="2">
        <v>0</v>
      </c>
      <c r="E61" s="3">
        <f t="shared" si="2"/>
        <v>209</v>
      </c>
      <c r="F61" s="1">
        <f t="shared" si="3"/>
        <v>11730</v>
      </c>
      <c r="G61" s="2" t="s">
        <v>21</v>
      </c>
      <c r="H61" s="6">
        <v>2</v>
      </c>
      <c r="I61" s="2">
        <v>5430</v>
      </c>
      <c r="K61" s="7">
        <v>100</v>
      </c>
      <c r="M61" s="2" t="s">
        <v>167</v>
      </c>
      <c r="N61" s="9">
        <v>4</v>
      </c>
      <c r="O61" s="2">
        <v>4110</v>
      </c>
      <c r="P61" s="2" t="s">
        <v>173</v>
      </c>
      <c r="Q61" s="9">
        <v>3</v>
      </c>
      <c r="R61" s="2">
        <v>2190</v>
      </c>
      <c r="T61" s="9">
        <v>100</v>
      </c>
    </row>
    <row r="62" spans="2:21">
      <c r="B62" s="2" t="s">
        <v>10</v>
      </c>
      <c r="C62" s="2" t="s">
        <v>11</v>
      </c>
      <c r="D62" s="2">
        <v>0</v>
      </c>
      <c r="E62" s="3">
        <f t="shared" si="2"/>
        <v>209.5</v>
      </c>
      <c r="F62" s="1">
        <f t="shared" si="3"/>
        <v>14060</v>
      </c>
      <c r="G62" s="2" t="s">
        <v>107</v>
      </c>
      <c r="H62" s="6">
        <v>2</v>
      </c>
      <c r="I62" s="2">
        <v>5190</v>
      </c>
      <c r="J62" s="2" t="s">
        <v>151</v>
      </c>
      <c r="K62" s="7">
        <v>6.5</v>
      </c>
      <c r="L62" s="2">
        <v>1920</v>
      </c>
      <c r="M62" s="2" t="s">
        <v>160</v>
      </c>
      <c r="N62" s="9">
        <v>1</v>
      </c>
      <c r="O62" s="2">
        <v>6950</v>
      </c>
      <c r="Q62" s="9">
        <v>100</v>
      </c>
      <c r="T62" s="9">
        <v>100</v>
      </c>
    </row>
    <row r="63" spans="2:21">
      <c r="B63" s="2" t="s">
        <v>23</v>
      </c>
      <c r="C63" s="2" t="s">
        <v>24</v>
      </c>
      <c r="D63" s="2">
        <v>0</v>
      </c>
      <c r="E63" s="3">
        <f t="shared" si="2"/>
        <v>210</v>
      </c>
      <c r="F63" s="1">
        <f>SUM(I63,L63,O63,U63)</f>
        <v>9830</v>
      </c>
      <c r="G63" s="2" t="s">
        <v>21</v>
      </c>
      <c r="H63" s="6">
        <v>6</v>
      </c>
      <c r="I63" s="2">
        <v>2790</v>
      </c>
      <c r="J63" s="2" t="s">
        <v>116</v>
      </c>
      <c r="K63" s="7">
        <v>2</v>
      </c>
      <c r="L63" s="2">
        <v>3220</v>
      </c>
      <c r="N63" s="9">
        <v>100</v>
      </c>
      <c r="O63" s="2">
        <v>0</v>
      </c>
      <c r="Q63" s="9">
        <v>100</v>
      </c>
      <c r="R63" s="2">
        <v>0</v>
      </c>
      <c r="S63" s="2" t="s">
        <v>197</v>
      </c>
      <c r="T63" s="9">
        <v>2</v>
      </c>
      <c r="U63" s="2">
        <v>3820</v>
      </c>
    </row>
    <row r="64" spans="2:21">
      <c r="B64" s="2" t="s">
        <v>75</v>
      </c>
      <c r="C64" s="2" t="s">
        <v>6</v>
      </c>
      <c r="D64" s="2">
        <v>0</v>
      </c>
      <c r="E64" s="3">
        <f t="shared" si="2"/>
        <v>213</v>
      </c>
      <c r="F64" s="1">
        <f t="shared" ref="F64:F85" si="4">SUM(I64,L64,O64,R64,U64,X64)</f>
        <v>6450</v>
      </c>
      <c r="G64" s="2" t="s">
        <v>71</v>
      </c>
      <c r="H64" s="6">
        <v>3</v>
      </c>
      <c r="I64" s="2">
        <v>2420</v>
      </c>
      <c r="J64" s="2" t="s">
        <v>135</v>
      </c>
      <c r="K64" s="7">
        <v>5</v>
      </c>
      <c r="L64" s="2">
        <v>2560</v>
      </c>
      <c r="N64" s="9">
        <v>100</v>
      </c>
      <c r="P64" s="2" t="s">
        <v>173</v>
      </c>
      <c r="Q64" s="9">
        <v>5</v>
      </c>
      <c r="R64" s="2">
        <v>1470</v>
      </c>
      <c r="T64" s="9">
        <v>100</v>
      </c>
    </row>
    <row r="65" spans="2:21">
      <c r="B65" s="2" t="s">
        <v>58</v>
      </c>
      <c r="C65" s="2" t="s">
        <v>11</v>
      </c>
      <c r="D65" s="2">
        <v>0</v>
      </c>
      <c r="E65" s="3">
        <f t="shared" si="2"/>
        <v>213</v>
      </c>
      <c r="F65" s="1">
        <f t="shared" si="4"/>
        <v>10140</v>
      </c>
      <c r="G65" s="2" t="s">
        <v>52</v>
      </c>
      <c r="H65" s="6">
        <v>4</v>
      </c>
      <c r="I65" s="2">
        <v>1950</v>
      </c>
      <c r="J65" s="2" t="s">
        <v>60</v>
      </c>
      <c r="K65" s="7">
        <v>7</v>
      </c>
      <c r="L65" s="2">
        <v>1180</v>
      </c>
      <c r="M65" s="2" t="s">
        <v>164</v>
      </c>
      <c r="N65" s="9">
        <v>2</v>
      </c>
      <c r="O65" s="2">
        <v>7010</v>
      </c>
      <c r="Q65" s="9">
        <v>100</v>
      </c>
      <c r="T65" s="9">
        <v>100</v>
      </c>
    </row>
    <row r="66" spans="2:21">
      <c r="B66" s="2" t="s">
        <v>41</v>
      </c>
      <c r="C66" s="2" t="s">
        <v>15</v>
      </c>
      <c r="D66" s="2">
        <v>0</v>
      </c>
      <c r="E66" s="3">
        <f t="shared" ref="E66:E97" si="5">SUM(H66,K66,N66,Q66,T66,W66)-D66</f>
        <v>213.5</v>
      </c>
      <c r="F66" s="1">
        <f t="shared" si="4"/>
        <v>7690</v>
      </c>
      <c r="G66" s="2" t="s">
        <v>39</v>
      </c>
      <c r="H66" s="6">
        <v>5.5</v>
      </c>
      <c r="I66" s="2">
        <v>2110</v>
      </c>
      <c r="J66" s="2" t="s">
        <v>148</v>
      </c>
      <c r="K66" s="7">
        <v>3</v>
      </c>
      <c r="L66" s="2">
        <v>2160</v>
      </c>
      <c r="M66" s="2" t="s">
        <v>170</v>
      </c>
      <c r="N66" s="9">
        <v>5</v>
      </c>
      <c r="O66" s="2">
        <v>3420</v>
      </c>
      <c r="Q66" s="9">
        <v>100</v>
      </c>
      <c r="T66" s="9">
        <v>100</v>
      </c>
    </row>
    <row r="67" spans="2:21">
      <c r="B67" s="2" t="s">
        <v>42</v>
      </c>
      <c r="C67" s="2" t="s">
        <v>11</v>
      </c>
      <c r="D67" s="2">
        <v>0</v>
      </c>
      <c r="E67" s="3">
        <f t="shared" si="5"/>
        <v>214</v>
      </c>
      <c r="F67" s="1">
        <f t="shared" si="4"/>
        <v>9620</v>
      </c>
      <c r="G67" s="2" t="s">
        <v>39</v>
      </c>
      <c r="H67" s="6">
        <v>3</v>
      </c>
      <c r="I67" s="2">
        <v>2370</v>
      </c>
      <c r="K67" s="7">
        <v>100</v>
      </c>
      <c r="M67" s="2" t="s">
        <v>164</v>
      </c>
      <c r="N67" s="9">
        <v>7</v>
      </c>
      <c r="O67" s="2">
        <v>4790</v>
      </c>
      <c r="Q67" s="9">
        <v>100</v>
      </c>
      <c r="S67" s="2" t="s">
        <v>199</v>
      </c>
      <c r="T67" s="9">
        <v>4</v>
      </c>
      <c r="U67" s="2">
        <v>2460</v>
      </c>
    </row>
    <row r="68" spans="2:21">
      <c r="B68" s="2" t="s">
        <v>103</v>
      </c>
      <c r="C68" s="2" t="s">
        <v>11</v>
      </c>
      <c r="D68" s="2">
        <v>0</v>
      </c>
      <c r="E68" s="3">
        <f t="shared" si="5"/>
        <v>216</v>
      </c>
      <c r="F68" s="1">
        <f t="shared" si="4"/>
        <v>6590</v>
      </c>
      <c r="G68" s="2" t="s">
        <v>106</v>
      </c>
      <c r="H68" s="6">
        <v>4</v>
      </c>
      <c r="I68" s="2">
        <v>1350</v>
      </c>
      <c r="K68" s="7">
        <v>100</v>
      </c>
      <c r="M68" s="2" t="s">
        <v>160</v>
      </c>
      <c r="N68" s="9">
        <v>5</v>
      </c>
      <c r="O68" s="2">
        <v>5230</v>
      </c>
      <c r="P68" s="2" t="s">
        <v>191</v>
      </c>
      <c r="Q68" s="9">
        <v>7</v>
      </c>
      <c r="R68" s="2">
        <v>10</v>
      </c>
      <c r="T68" s="9">
        <v>100</v>
      </c>
    </row>
    <row r="69" spans="2:21">
      <c r="B69" s="2" t="s">
        <v>111</v>
      </c>
      <c r="C69" s="2" t="s">
        <v>11</v>
      </c>
      <c r="D69" s="2">
        <v>0</v>
      </c>
      <c r="E69" s="3">
        <f t="shared" si="5"/>
        <v>216</v>
      </c>
      <c r="F69" s="1">
        <f t="shared" si="4"/>
        <v>10540</v>
      </c>
      <c r="H69" s="6">
        <v>11</v>
      </c>
      <c r="J69" s="2" t="s">
        <v>110</v>
      </c>
      <c r="K69" s="7">
        <v>4</v>
      </c>
      <c r="L69" s="2">
        <v>2770</v>
      </c>
      <c r="N69" s="9">
        <v>100</v>
      </c>
      <c r="Q69" s="9">
        <v>100</v>
      </c>
      <c r="S69" s="2" t="s">
        <v>198</v>
      </c>
      <c r="T69" s="9">
        <v>1</v>
      </c>
      <c r="U69" s="2">
        <v>7770</v>
      </c>
    </row>
    <row r="70" spans="2:21">
      <c r="B70" s="2" t="s">
        <v>147</v>
      </c>
      <c r="C70" s="2" t="s">
        <v>11</v>
      </c>
      <c r="D70" s="2">
        <v>0</v>
      </c>
      <c r="E70" s="3">
        <f t="shared" si="5"/>
        <v>217</v>
      </c>
      <c r="F70" s="1">
        <f t="shared" si="4"/>
        <v>5630</v>
      </c>
      <c r="H70" s="6">
        <v>100</v>
      </c>
      <c r="J70" s="2" t="s">
        <v>148</v>
      </c>
      <c r="K70" s="7">
        <v>4</v>
      </c>
      <c r="L70" s="2">
        <v>1980</v>
      </c>
      <c r="M70" s="2" t="s">
        <v>173</v>
      </c>
      <c r="N70" s="9">
        <v>4</v>
      </c>
      <c r="O70" s="2">
        <v>3290</v>
      </c>
      <c r="Q70" s="9">
        <v>100</v>
      </c>
      <c r="S70" s="2" t="s">
        <v>206</v>
      </c>
      <c r="T70" s="9">
        <v>9</v>
      </c>
      <c r="U70" s="2">
        <v>360</v>
      </c>
    </row>
    <row r="71" spans="2:21">
      <c r="B71" s="2" t="s">
        <v>68</v>
      </c>
      <c r="C71" s="2" t="s">
        <v>37</v>
      </c>
      <c r="D71" s="2">
        <v>0</v>
      </c>
      <c r="E71" s="3">
        <f t="shared" si="5"/>
        <v>217</v>
      </c>
      <c r="F71" s="1">
        <f t="shared" si="4"/>
        <v>5705</v>
      </c>
      <c r="G71" s="2" t="s">
        <v>60</v>
      </c>
      <c r="H71" s="6">
        <v>4</v>
      </c>
      <c r="I71" s="2">
        <v>1810</v>
      </c>
      <c r="J71" s="2" t="s">
        <v>60</v>
      </c>
      <c r="K71" s="7">
        <v>4</v>
      </c>
      <c r="L71" s="2">
        <v>1620</v>
      </c>
      <c r="M71" s="2" t="s">
        <v>173</v>
      </c>
      <c r="N71" s="9">
        <v>9</v>
      </c>
      <c r="O71" s="2">
        <v>2275</v>
      </c>
      <c r="Q71" s="9">
        <v>100</v>
      </c>
      <c r="T71" s="9">
        <v>100</v>
      </c>
    </row>
    <row r="72" spans="2:21">
      <c r="B72" s="2" t="s">
        <v>117</v>
      </c>
      <c r="C72" s="2" t="s">
        <v>13</v>
      </c>
      <c r="D72" s="2">
        <v>0</v>
      </c>
      <c r="E72" s="3">
        <f t="shared" si="5"/>
        <v>220</v>
      </c>
      <c r="F72" s="1">
        <f t="shared" si="4"/>
        <v>4270</v>
      </c>
      <c r="H72" s="6">
        <v>100</v>
      </c>
      <c r="J72" s="2" t="s">
        <v>116</v>
      </c>
      <c r="K72" s="7">
        <v>4</v>
      </c>
      <c r="L72" s="2">
        <v>2630</v>
      </c>
      <c r="M72" s="2" t="s">
        <v>168</v>
      </c>
      <c r="N72" s="9">
        <v>10</v>
      </c>
      <c r="O72" s="2">
        <v>0</v>
      </c>
      <c r="P72" s="2" t="s">
        <v>173</v>
      </c>
      <c r="Q72" s="9">
        <v>100</v>
      </c>
      <c r="R72" s="2">
        <v>0</v>
      </c>
      <c r="S72" s="2" t="s">
        <v>208</v>
      </c>
      <c r="T72" s="9">
        <v>6</v>
      </c>
      <c r="U72" s="2">
        <v>1640</v>
      </c>
    </row>
    <row r="73" spans="2:21">
      <c r="B73" s="2" t="s">
        <v>118</v>
      </c>
      <c r="C73" s="2" t="s">
        <v>15</v>
      </c>
      <c r="D73" s="2">
        <v>0</v>
      </c>
      <c r="E73" s="3">
        <f t="shared" si="5"/>
        <v>220</v>
      </c>
      <c r="F73" s="1">
        <f t="shared" si="4"/>
        <v>7420</v>
      </c>
      <c r="H73" s="6">
        <v>100</v>
      </c>
      <c r="J73" s="2" t="s">
        <v>116</v>
      </c>
      <c r="K73" s="7">
        <v>9</v>
      </c>
      <c r="L73" s="2">
        <v>800</v>
      </c>
      <c r="M73" s="2" t="s">
        <v>169</v>
      </c>
      <c r="N73" s="9">
        <v>2</v>
      </c>
      <c r="O73" s="2">
        <v>4890</v>
      </c>
      <c r="Q73" s="9">
        <v>100</v>
      </c>
      <c r="S73" s="2" t="s">
        <v>198</v>
      </c>
      <c r="T73" s="9">
        <v>9</v>
      </c>
      <c r="U73" s="2">
        <v>1730</v>
      </c>
    </row>
    <row r="74" spans="2:21">
      <c r="B74" s="2" t="s">
        <v>114</v>
      </c>
      <c r="C74" s="2" t="s">
        <v>115</v>
      </c>
      <c r="D74" s="2">
        <v>0</v>
      </c>
      <c r="E74" s="3">
        <f t="shared" si="5"/>
        <v>221</v>
      </c>
      <c r="F74" s="1">
        <f t="shared" si="4"/>
        <v>8600</v>
      </c>
      <c r="H74" s="6">
        <v>100</v>
      </c>
      <c r="J74" s="2" t="s">
        <v>112</v>
      </c>
      <c r="K74" s="7">
        <v>5</v>
      </c>
      <c r="L74" s="2">
        <v>2650</v>
      </c>
      <c r="M74" s="2" t="s">
        <v>160</v>
      </c>
      <c r="N74" s="9">
        <v>6</v>
      </c>
      <c r="O74" s="2">
        <v>4840</v>
      </c>
      <c r="Q74" s="9">
        <v>100</v>
      </c>
      <c r="S74" s="2" t="s">
        <v>197</v>
      </c>
      <c r="T74" s="9">
        <v>10</v>
      </c>
      <c r="U74" s="2">
        <v>1110</v>
      </c>
    </row>
    <row r="75" spans="2:21">
      <c r="B75" s="2" t="s">
        <v>172</v>
      </c>
      <c r="C75" s="2" t="s">
        <v>9</v>
      </c>
      <c r="D75" s="2">
        <v>0</v>
      </c>
      <c r="E75" s="3">
        <f t="shared" si="5"/>
        <v>221</v>
      </c>
      <c r="F75" s="1">
        <f t="shared" si="4"/>
        <v>4540</v>
      </c>
      <c r="H75" s="6">
        <v>100</v>
      </c>
      <c r="K75" s="7">
        <v>100</v>
      </c>
      <c r="M75" s="2" t="s">
        <v>170</v>
      </c>
      <c r="N75" s="9">
        <v>10</v>
      </c>
      <c r="O75" s="2">
        <v>1650</v>
      </c>
      <c r="P75" s="2" t="s">
        <v>186</v>
      </c>
      <c r="Q75" s="9">
        <v>9</v>
      </c>
      <c r="R75" s="2">
        <v>0</v>
      </c>
      <c r="S75" s="2" t="s">
        <v>208</v>
      </c>
      <c r="T75" s="9">
        <v>2</v>
      </c>
      <c r="U75" s="2">
        <v>2890</v>
      </c>
    </row>
    <row r="76" spans="2:21">
      <c r="B76" s="2" t="s">
        <v>126</v>
      </c>
      <c r="C76" s="2" t="s">
        <v>31</v>
      </c>
      <c r="D76" s="2">
        <v>0</v>
      </c>
      <c r="E76" s="3">
        <f t="shared" si="5"/>
        <v>222</v>
      </c>
      <c r="F76" s="1">
        <f t="shared" si="4"/>
        <v>1770</v>
      </c>
      <c r="H76" s="6">
        <v>100</v>
      </c>
      <c r="J76" s="2" t="s">
        <v>122</v>
      </c>
      <c r="K76" s="7">
        <v>9</v>
      </c>
      <c r="L76" s="2">
        <v>1320</v>
      </c>
      <c r="N76" s="9">
        <v>100</v>
      </c>
      <c r="P76" s="2" t="s">
        <v>186</v>
      </c>
      <c r="Q76" s="9">
        <v>6</v>
      </c>
      <c r="R76" s="2">
        <v>220</v>
      </c>
      <c r="S76" s="2" t="s">
        <v>203</v>
      </c>
      <c r="T76" s="9">
        <v>7</v>
      </c>
      <c r="U76" s="2">
        <v>230</v>
      </c>
    </row>
    <row r="77" spans="2:21">
      <c r="B77" s="2" t="s">
        <v>3</v>
      </c>
      <c r="C77" s="2" t="s">
        <v>4</v>
      </c>
      <c r="D77" s="2">
        <v>0</v>
      </c>
      <c r="E77" s="3">
        <f t="shared" si="5"/>
        <v>223</v>
      </c>
      <c r="F77" s="1">
        <f t="shared" si="4"/>
        <v>5780</v>
      </c>
      <c r="G77" s="2" t="s">
        <v>107</v>
      </c>
      <c r="H77" s="6">
        <v>7</v>
      </c>
      <c r="I77" s="2">
        <v>2060</v>
      </c>
      <c r="J77" s="2" t="s">
        <v>110</v>
      </c>
      <c r="K77" s="7">
        <v>8</v>
      </c>
      <c r="L77" s="2">
        <v>1010</v>
      </c>
      <c r="M77" s="2" t="s">
        <v>170</v>
      </c>
      <c r="N77" s="9">
        <v>8</v>
      </c>
      <c r="O77" s="2">
        <v>2710</v>
      </c>
      <c r="Q77" s="9">
        <v>100</v>
      </c>
      <c r="T77" s="9">
        <v>100</v>
      </c>
    </row>
    <row r="78" spans="2:21">
      <c r="B78" s="2" t="s">
        <v>140</v>
      </c>
      <c r="C78" s="2" t="s">
        <v>31</v>
      </c>
      <c r="D78" s="2">
        <v>0</v>
      </c>
      <c r="E78" s="3">
        <f t="shared" si="5"/>
        <v>225</v>
      </c>
      <c r="F78" s="1">
        <f t="shared" si="4"/>
        <v>2140</v>
      </c>
      <c r="H78" s="6">
        <v>100</v>
      </c>
      <c r="J78" s="2" t="s">
        <v>135</v>
      </c>
      <c r="K78" s="7">
        <v>8</v>
      </c>
      <c r="L78" s="2">
        <v>1460</v>
      </c>
      <c r="N78" s="9">
        <v>100</v>
      </c>
      <c r="P78" s="2" t="s">
        <v>164</v>
      </c>
      <c r="Q78" s="9">
        <v>9</v>
      </c>
      <c r="R78" s="2">
        <v>0</v>
      </c>
      <c r="S78" s="2" t="s">
        <v>186</v>
      </c>
      <c r="T78" s="9">
        <v>8</v>
      </c>
      <c r="U78" s="2">
        <v>680</v>
      </c>
    </row>
    <row r="79" spans="2:21">
      <c r="B79" s="2" t="s">
        <v>190</v>
      </c>
      <c r="C79" s="2" t="s">
        <v>35</v>
      </c>
      <c r="D79" s="2">
        <v>0</v>
      </c>
      <c r="E79" s="3">
        <f t="shared" si="5"/>
        <v>303</v>
      </c>
      <c r="F79" s="1">
        <f t="shared" si="4"/>
        <v>9170</v>
      </c>
      <c r="H79" s="6">
        <v>100</v>
      </c>
      <c r="K79" s="7">
        <v>100</v>
      </c>
      <c r="N79" s="9">
        <v>100</v>
      </c>
      <c r="P79" s="2" t="s">
        <v>189</v>
      </c>
      <c r="Q79" s="9">
        <v>1</v>
      </c>
      <c r="R79" s="2">
        <v>3680</v>
      </c>
      <c r="S79" s="2" t="s">
        <v>198</v>
      </c>
      <c r="T79" s="9">
        <v>2</v>
      </c>
      <c r="U79" s="2">
        <v>5490</v>
      </c>
    </row>
    <row r="80" spans="2:21">
      <c r="B80" s="2" t="s">
        <v>130</v>
      </c>
      <c r="C80" s="2" t="s">
        <v>6</v>
      </c>
      <c r="D80" s="2">
        <v>0</v>
      </c>
      <c r="E80" s="3">
        <f t="shared" si="5"/>
        <v>307</v>
      </c>
      <c r="F80" s="1">
        <f t="shared" si="4"/>
        <v>2980</v>
      </c>
      <c r="H80" s="6">
        <v>100</v>
      </c>
      <c r="J80" s="2" t="s">
        <v>60</v>
      </c>
      <c r="K80" s="7">
        <v>6</v>
      </c>
      <c r="L80" s="2">
        <v>1240</v>
      </c>
      <c r="N80" s="9">
        <v>100</v>
      </c>
      <c r="P80" s="2" t="s">
        <v>186</v>
      </c>
      <c r="Q80" s="9">
        <v>1</v>
      </c>
      <c r="R80" s="2">
        <v>1740</v>
      </c>
      <c r="T80" s="9">
        <v>100</v>
      </c>
    </row>
    <row r="81" spans="2:21">
      <c r="B81" s="2" t="s">
        <v>65</v>
      </c>
      <c r="C81" s="2" t="s">
        <v>35</v>
      </c>
      <c r="D81" s="2">
        <v>0</v>
      </c>
      <c r="E81" s="3">
        <f t="shared" si="5"/>
        <v>307</v>
      </c>
      <c r="F81" s="1">
        <f t="shared" si="4"/>
        <v>3940</v>
      </c>
      <c r="G81" s="2" t="s">
        <v>60</v>
      </c>
      <c r="H81" s="6">
        <v>3</v>
      </c>
      <c r="I81" s="2">
        <v>1860</v>
      </c>
      <c r="J81" s="2" t="s">
        <v>151</v>
      </c>
      <c r="K81" s="7">
        <v>4</v>
      </c>
      <c r="L81" s="2">
        <v>2080</v>
      </c>
      <c r="N81" s="9">
        <v>100</v>
      </c>
      <c r="Q81" s="9">
        <v>100</v>
      </c>
      <c r="T81" s="9">
        <v>100</v>
      </c>
    </row>
    <row r="82" spans="2:21">
      <c r="B82" s="2" t="s">
        <v>155</v>
      </c>
      <c r="C82" s="2" t="s">
        <v>115</v>
      </c>
      <c r="D82" s="2">
        <v>0</v>
      </c>
      <c r="E82" s="3">
        <f t="shared" si="5"/>
        <v>308</v>
      </c>
      <c r="F82" s="1">
        <f t="shared" si="4"/>
        <v>6030</v>
      </c>
      <c r="H82" s="6">
        <v>100</v>
      </c>
      <c r="J82" s="2" t="s">
        <v>154</v>
      </c>
      <c r="K82" s="7">
        <v>6</v>
      </c>
      <c r="L82" s="2">
        <v>1550</v>
      </c>
      <c r="M82" s="2" t="s">
        <v>167</v>
      </c>
      <c r="N82" s="9">
        <v>2</v>
      </c>
      <c r="O82" s="2">
        <v>4480</v>
      </c>
      <c r="Q82" s="9">
        <v>100</v>
      </c>
      <c r="S82" s="2" t="s">
        <v>199</v>
      </c>
      <c r="T82" s="9">
        <v>100</v>
      </c>
      <c r="U82" s="2">
        <v>0</v>
      </c>
    </row>
    <row r="83" spans="2:21">
      <c r="B83" s="2" t="s">
        <v>120</v>
      </c>
      <c r="C83" s="2" t="s">
        <v>31</v>
      </c>
      <c r="D83" s="2">
        <v>0</v>
      </c>
      <c r="E83" s="3">
        <f t="shared" si="5"/>
        <v>310</v>
      </c>
      <c r="F83" s="1">
        <f t="shared" si="4"/>
        <v>5910</v>
      </c>
      <c r="H83" s="6">
        <v>100</v>
      </c>
      <c r="J83" s="2" t="s">
        <v>116</v>
      </c>
      <c r="K83" s="7">
        <v>3</v>
      </c>
      <c r="L83" s="2">
        <v>3080</v>
      </c>
      <c r="M83" s="2" t="s">
        <v>168</v>
      </c>
      <c r="N83" s="9">
        <v>7</v>
      </c>
      <c r="O83" s="2">
        <v>2830</v>
      </c>
      <c r="Q83" s="9">
        <v>100</v>
      </c>
      <c r="T83" s="9">
        <v>100</v>
      </c>
    </row>
    <row r="84" spans="2:21">
      <c r="B84" s="2" t="s">
        <v>166</v>
      </c>
      <c r="C84" s="2" t="s">
        <v>29</v>
      </c>
      <c r="D84" s="2">
        <v>0</v>
      </c>
      <c r="E84" s="3">
        <f t="shared" si="5"/>
        <v>310</v>
      </c>
      <c r="F84" s="1">
        <f t="shared" si="4"/>
        <v>5450</v>
      </c>
      <c r="H84" s="6">
        <v>100</v>
      </c>
      <c r="K84" s="7">
        <v>100</v>
      </c>
      <c r="M84" s="2" t="s">
        <v>164</v>
      </c>
      <c r="N84" s="9">
        <v>8</v>
      </c>
      <c r="O84" s="2">
        <v>3940</v>
      </c>
      <c r="P84" s="2" t="s">
        <v>191</v>
      </c>
      <c r="Q84" s="9">
        <v>2</v>
      </c>
      <c r="R84" s="2">
        <v>1510</v>
      </c>
      <c r="T84" s="9">
        <v>100</v>
      </c>
    </row>
    <row r="85" spans="2:21">
      <c r="B85" s="2" t="s">
        <v>177</v>
      </c>
      <c r="C85" s="2" t="s">
        <v>115</v>
      </c>
      <c r="D85" s="2">
        <v>0</v>
      </c>
      <c r="E85" s="3">
        <f t="shared" si="5"/>
        <v>310</v>
      </c>
      <c r="F85" s="1">
        <f t="shared" si="4"/>
        <v>8490</v>
      </c>
      <c r="H85" s="6">
        <v>100</v>
      </c>
      <c r="K85" s="7">
        <v>100</v>
      </c>
      <c r="M85" s="2" t="s">
        <v>178</v>
      </c>
      <c r="N85" s="9">
        <v>3</v>
      </c>
      <c r="O85" s="2">
        <v>6060</v>
      </c>
      <c r="Q85" s="9">
        <v>100</v>
      </c>
      <c r="S85" s="2" t="s">
        <v>198</v>
      </c>
      <c r="T85" s="9">
        <v>7</v>
      </c>
      <c r="U85" s="2">
        <v>2430</v>
      </c>
    </row>
    <row r="86" spans="2:21">
      <c r="B86" s="2" t="s">
        <v>161</v>
      </c>
      <c r="C86" s="2" t="s">
        <v>26</v>
      </c>
      <c r="D86" s="2">
        <v>0</v>
      </c>
      <c r="E86" s="3">
        <f t="shared" si="5"/>
        <v>311</v>
      </c>
      <c r="H86" s="6">
        <v>100</v>
      </c>
      <c r="K86" s="7">
        <v>100</v>
      </c>
      <c r="M86" s="2" t="s">
        <v>160</v>
      </c>
      <c r="N86" s="9">
        <v>10</v>
      </c>
      <c r="O86" s="2">
        <v>4340</v>
      </c>
      <c r="P86" s="2" t="s">
        <v>191</v>
      </c>
      <c r="Q86" s="9">
        <v>100</v>
      </c>
      <c r="R86" s="2">
        <v>0</v>
      </c>
      <c r="S86" s="2" t="s">
        <v>206</v>
      </c>
      <c r="T86" s="9">
        <v>1</v>
      </c>
      <c r="U86" s="2">
        <v>2720</v>
      </c>
    </row>
    <row r="87" spans="2:21">
      <c r="B87" s="2" t="s">
        <v>137</v>
      </c>
      <c r="C87" s="2" t="s">
        <v>37</v>
      </c>
      <c r="D87" s="2">
        <v>0</v>
      </c>
      <c r="E87" s="3">
        <f t="shared" si="5"/>
        <v>311</v>
      </c>
      <c r="F87" s="1">
        <f t="shared" ref="F87:F118" si="6">SUM(I87,L87,O87,R87,U87,X87)</f>
        <v>5040</v>
      </c>
      <c r="G87" s="2" t="s">
        <v>52</v>
      </c>
      <c r="H87" s="6">
        <v>7</v>
      </c>
      <c r="I87" s="2">
        <v>1570</v>
      </c>
      <c r="J87" s="2" t="s">
        <v>135</v>
      </c>
      <c r="K87" s="7">
        <v>4</v>
      </c>
      <c r="L87" s="2">
        <v>3470</v>
      </c>
      <c r="N87" s="9">
        <v>100</v>
      </c>
      <c r="O87" s="2">
        <v>0</v>
      </c>
      <c r="Q87" s="9">
        <v>100</v>
      </c>
      <c r="T87" s="9">
        <v>100</v>
      </c>
    </row>
    <row r="88" spans="2:21">
      <c r="B88" s="2" t="s">
        <v>47</v>
      </c>
      <c r="C88" s="2" t="s">
        <v>6</v>
      </c>
      <c r="D88" s="2">
        <v>0</v>
      </c>
      <c r="E88" s="3">
        <f t="shared" si="5"/>
        <v>311</v>
      </c>
      <c r="F88" s="1">
        <f t="shared" si="6"/>
        <v>3180</v>
      </c>
      <c r="G88" s="2" t="s">
        <v>39</v>
      </c>
      <c r="H88" s="6">
        <v>2</v>
      </c>
      <c r="I88" s="2">
        <v>3180</v>
      </c>
      <c r="K88" s="7">
        <v>100</v>
      </c>
      <c r="N88" s="9">
        <v>100</v>
      </c>
      <c r="P88" s="2" t="s">
        <v>164</v>
      </c>
      <c r="Q88" s="9">
        <v>9</v>
      </c>
      <c r="R88" s="2">
        <v>0</v>
      </c>
      <c r="T88" s="9">
        <v>100</v>
      </c>
    </row>
    <row r="89" spans="2:21">
      <c r="B89" s="2" t="s">
        <v>67</v>
      </c>
      <c r="C89" s="2" t="s">
        <v>24</v>
      </c>
      <c r="D89" s="2">
        <v>0</v>
      </c>
      <c r="E89" s="3">
        <f t="shared" si="5"/>
        <v>311</v>
      </c>
      <c r="F89" s="1">
        <f t="shared" si="6"/>
        <v>3660</v>
      </c>
      <c r="G89" s="2" t="s">
        <v>60</v>
      </c>
      <c r="H89" s="6">
        <v>5</v>
      </c>
      <c r="I89" s="2">
        <v>1790</v>
      </c>
      <c r="J89" s="2" t="s">
        <v>148</v>
      </c>
      <c r="K89" s="7">
        <v>6</v>
      </c>
      <c r="L89" s="2">
        <v>1870</v>
      </c>
      <c r="N89" s="9">
        <v>100</v>
      </c>
      <c r="Q89" s="9">
        <v>100</v>
      </c>
      <c r="T89" s="9">
        <v>100</v>
      </c>
    </row>
    <row r="90" spans="2:21">
      <c r="B90" s="2" t="s">
        <v>176</v>
      </c>
      <c r="C90" s="2" t="s">
        <v>115</v>
      </c>
      <c r="D90" s="2">
        <v>0</v>
      </c>
      <c r="E90" s="3">
        <f t="shared" si="5"/>
        <v>311</v>
      </c>
      <c r="F90" s="1">
        <f t="shared" si="6"/>
        <v>3270</v>
      </c>
      <c r="H90" s="6">
        <v>100</v>
      </c>
      <c r="K90" s="7">
        <v>100</v>
      </c>
      <c r="M90" s="2" t="s">
        <v>175</v>
      </c>
      <c r="N90" s="9">
        <v>8</v>
      </c>
      <c r="O90" s="2">
        <v>1970</v>
      </c>
      <c r="Q90" s="9">
        <v>100</v>
      </c>
      <c r="S90" s="2" t="s">
        <v>203</v>
      </c>
      <c r="T90" s="9">
        <v>3</v>
      </c>
      <c r="U90" s="2">
        <v>1300</v>
      </c>
    </row>
    <row r="91" spans="2:21">
      <c r="B91" s="2" t="s">
        <v>179</v>
      </c>
      <c r="C91" s="2" t="s">
        <v>180</v>
      </c>
      <c r="D91" s="2">
        <v>0</v>
      </c>
      <c r="E91" s="3">
        <f t="shared" si="5"/>
        <v>311.5</v>
      </c>
      <c r="F91" s="1">
        <f t="shared" si="6"/>
        <v>4450</v>
      </c>
      <c r="H91" s="6">
        <v>100</v>
      </c>
      <c r="K91" s="7">
        <v>100</v>
      </c>
      <c r="M91" s="2" t="s">
        <v>167</v>
      </c>
      <c r="N91" s="9">
        <v>3</v>
      </c>
      <c r="O91" s="2">
        <v>4450</v>
      </c>
      <c r="P91" s="2" t="s">
        <v>187</v>
      </c>
      <c r="Q91" s="9">
        <v>8.5</v>
      </c>
      <c r="R91" s="2">
        <v>0</v>
      </c>
      <c r="T91" s="9">
        <v>100</v>
      </c>
    </row>
    <row r="92" spans="2:21">
      <c r="B92" s="2" t="s">
        <v>76</v>
      </c>
      <c r="C92" s="2" t="s">
        <v>46</v>
      </c>
      <c r="D92" s="2">
        <v>0</v>
      </c>
      <c r="E92" s="3">
        <f t="shared" si="5"/>
        <v>312</v>
      </c>
      <c r="F92" s="1">
        <f t="shared" si="6"/>
        <v>3480</v>
      </c>
      <c r="G92" s="2" t="s">
        <v>71</v>
      </c>
      <c r="H92" s="6">
        <v>6</v>
      </c>
      <c r="I92" s="2">
        <v>1350</v>
      </c>
      <c r="J92" s="2" t="s">
        <v>110</v>
      </c>
      <c r="K92" s="7">
        <v>6</v>
      </c>
      <c r="L92" s="2">
        <v>2130</v>
      </c>
      <c r="N92" s="9">
        <v>100</v>
      </c>
      <c r="Q92" s="9">
        <v>100</v>
      </c>
      <c r="T92" s="9">
        <v>100</v>
      </c>
    </row>
    <row r="93" spans="2:21">
      <c r="B93" s="2" t="s">
        <v>193</v>
      </c>
      <c r="C93" s="2" t="s">
        <v>15</v>
      </c>
      <c r="D93" s="2">
        <v>0</v>
      </c>
      <c r="E93" s="3">
        <f t="shared" si="5"/>
        <v>312.5</v>
      </c>
      <c r="F93" s="1">
        <f t="shared" si="6"/>
        <v>1075</v>
      </c>
      <c r="H93" s="6">
        <v>100</v>
      </c>
      <c r="K93" s="7">
        <v>100</v>
      </c>
      <c r="N93" s="9">
        <v>100</v>
      </c>
      <c r="P93" s="2" t="s">
        <v>191</v>
      </c>
      <c r="Q93" s="9">
        <v>3</v>
      </c>
      <c r="R93" s="2">
        <v>1075</v>
      </c>
      <c r="S93" s="2" t="s">
        <v>203</v>
      </c>
      <c r="T93" s="9">
        <v>9.5</v>
      </c>
    </row>
    <row r="94" spans="2:21">
      <c r="B94" s="2" t="s">
        <v>45</v>
      </c>
      <c r="C94" s="2" t="s">
        <v>46</v>
      </c>
      <c r="D94" s="2">
        <v>0</v>
      </c>
      <c r="E94" s="3">
        <f t="shared" si="5"/>
        <v>314.5</v>
      </c>
      <c r="F94" s="1">
        <f t="shared" si="6"/>
        <v>3330</v>
      </c>
      <c r="G94" s="2" t="s">
        <v>39</v>
      </c>
      <c r="H94" s="6">
        <v>5.5</v>
      </c>
      <c r="I94" s="2">
        <v>2110</v>
      </c>
      <c r="J94" s="2" t="s">
        <v>148</v>
      </c>
      <c r="K94" s="7">
        <v>9</v>
      </c>
      <c r="L94" s="2">
        <v>1220</v>
      </c>
      <c r="N94" s="9">
        <v>100</v>
      </c>
      <c r="Q94" s="9">
        <v>100</v>
      </c>
      <c r="T94" s="9">
        <v>100</v>
      </c>
    </row>
    <row r="95" spans="2:21">
      <c r="B95" s="2" t="s">
        <v>53</v>
      </c>
      <c r="C95" s="2" t="s">
        <v>11</v>
      </c>
      <c r="D95" s="2">
        <v>0</v>
      </c>
      <c r="E95" s="3">
        <f t="shared" si="5"/>
        <v>314.5</v>
      </c>
      <c r="F95" s="1">
        <f t="shared" si="6"/>
        <v>1760</v>
      </c>
      <c r="G95" s="2" t="s">
        <v>52</v>
      </c>
      <c r="H95" s="6">
        <v>5</v>
      </c>
      <c r="I95" s="2">
        <v>1760</v>
      </c>
      <c r="K95" s="7">
        <v>100</v>
      </c>
      <c r="N95" s="9">
        <v>100</v>
      </c>
      <c r="Q95" s="9">
        <v>100</v>
      </c>
      <c r="S95" s="2" t="s">
        <v>203</v>
      </c>
      <c r="T95" s="9">
        <v>9.5</v>
      </c>
    </row>
    <row r="96" spans="2:21">
      <c r="B96" s="2" t="s">
        <v>51</v>
      </c>
      <c r="C96" s="2" t="s">
        <v>46</v>
      </c>
      <c r="D96" s="2">
        <v>0</v>
      </c>
      <c r="E96" s="3">
        <f t="shared" si="5"/>
        <v>315</v>
      </c>
      <c r="F96" s="1">
        <f t="shared" si="6"/>
        <v>3130</v>
      </c>
      <c r="G96" s="2" t="s">
        <v>52</v>
      </c>
      <c r="H96" s="6">
        <v>8</v>
      </c>
      <c r="I96" s="2">
        <v>1320</v>
      </c>
      <c r="J96" s="2" t="s">
        <v>116</v>
      </c>
      <c r="K96" s="7">
        <v>7</v>
      </c>
      <c r="L96" s="2">
        <v>1810</v>
      </c>
      <c r="N96" s="9">
        <v>100</v>
      </c>
      <c r="O96" s="2">
        <v>0</v>
      </c>
      <c r="Q96" s="9">
        <v>100</v>
      </c>
      <c r="T96" s="9">
        <v>100</v>
      </c>
    </row>
    <row r="97" spans="2:21">
      <c r="B97" s="2" t="s">
        <v>101</v>
      </c>
      <c r="C97" s="2" t="s">
        <v>9</v>
      </c>
      <c r="D97" s="2">
        <v>0</v>
      </c>
      <c r="E97" s="3">
        <f t="shared" si="5"/>
        <v>315</v>
      </c>
      <c r="F97" s="1">
        <f t="shared" si="6"/>
        <v>2580</v>
      </c>
      <c r="G97" s="2" t="s">
        <v>106</v>
      </c>
      <c r="H97" s="6">
        <v>10</v>
      </c>
      <c r="I97" s="2">
        <v>170</v>
      </c>
      <c r="K97" s="7">
        <v>100</v>
      </c>
      <c r="N97" s="9">
        <v>100</v>
      </c>
      <c r="Q97" s="9">
        <v>100</v>
      </c>
      <c r="S97" s="2" t="s">
        <v>199</v>
      </c>
      <c r="T97" s="9">
        <v>5</v>
      </c>
      <c r="U97" s="2">
        <v>2410</v>
      </c>
    </row>
    <row r="98" spans="2:21">
      <c r="B98" s="2" t="s">
        <v>156</v>
      </c>
      <c r="C98" s="2" t="s">
        <v>129</v>
      </c>
      <c r="D98" s="2">
        <v>0</v>
      </c>
      <c r="E98" s="3">
        <f t="shared" ref="E98:E129" si="7">SUM(H98,K98,N98,Q98,T98,W98)-D98</f>
        <v>315</v>
      </c>
      <c r="F98" s="1">
        <f t="shared" si="6"/>
        <v>3850</v>
      </c>
      <c r="H98" s="6">
        <v>100</v>
      </c>
      <c r="J98" s="2" t="s">
        <v>154</v>
      </c>
      <c r="K98" s="7">
        <v>9</v>
      </c>
      <c r="L98" s="2">
        <v>760</v>
      </c>
      <c r="M98" s="2" t="s">
        <v>175</v>
      </c>
      <c r="N98" s="9">
        <v>6</v>
      </c>
      <c r="O98" s="2">
        <v>3090</v>
      </c>
      <c r="Q98" s="9">
        <v>100</v>
      </c>
      <c r="T98" s="9">
        <v>100</v>
      </c>
    </row>
    <row r="99" spans="2:21">
      <c r="B99" s="2" t="s">
        <v>97</v>
      </c>
      <c r="C99" s="2" t="s">
        <v>46</v>
      </c>
      <c r="D99" s="2">
        <v>0</v>
      </c>
      <c r="E99" s="3">
        <f t="shared" si="7"/>
        <v>315</v>
      </c>
      <c r="F99" s="1">
        <f t="shared" si="6"/>
        <v>1970</v>
      </c>
      <c r="G99" s="2" t="s">
        <v>106</v>
      </c>
      <c r="H99" s="6">
        <v>6</v>
      </c>
      <c r="I99" s="2">
        <v>1180</v>
      </c>
      <c r="J99" s="2" t="s">
        <v>112</v>
      </c>
      <c r="K99" s="7">
        <v>9</v>
      </c>
      <c r="L99" s="2">
        <v>790</v>
      </c>
      <c r="N99" s="9">
        <v>100</v>
      </c>
      <c r="Q99" s="9">
        <v>100</v>
      </c>
      <c r="T99" s="9">
        <v>100</v>
      </c>
    </row>
    <row r="100" spans="2:21">
      <c r="B100" s="2" t="s">
        <v>38</v>
      </c>
      <c r="C100" s="2" t="s">
        <v>26</v>
      </c>
      <c r="D100" s="2">
        <v>0</v>
      </c>
      <c r="E100" s="3">
        <f t="shared" si="7"/>
        <v>316</v>
      </c>
      <c r="F100" s="1">
        <f t="shared" si="6"/>
        <v>1630</v>
      </c>
      <c r="G100" s="2" t="s">
        <v>39</v>
      </c>
      <c r="H100" s="6">
        <v>8</v>
      </c>
      <c r="I100" s="2">
        <v>1630</v>
      </c>
      <c r="K100" s="7">
        <v>100</v>
      </c>
      <c r="N100" s="9">
        <v>100</v>
      </c>
      <c r="P100" s="2" t="s">
        <v>183</v>
      </c>
      <c r="Q100" s="9">
        <v>8</v>
      </c>
      <c r="R100" s="2">
        <v>0</v>
      </c>
      <c r="S100" s="2" t="s">
        <v>191</v>
      </c>
      <c r="T100" s="9">
        <v>100</v>
      </c>
    </row>
    <row r="101" spans="2:21">
      <c r="B101" s="2" t="s">
        <v>61</v>
      </c>
      <c r="C101" s="2" t="s">
        <v>15</v>
      </c>
      <c r="D101" s="2">
        <v>0</v>
      </c>
      <c r="E101" s="3">
        <f t="shared" si="7"/>
        <v>316</v>
      </c>
      <c r="F101" s="1">
        <f t="shared" si="6"/>
        <v>4190</v>
      </c>
      <c r="G101" s="2" t="s">
        <v>60</v>
      </c>
      <c r="H101" s="6">
        <v>7</v>
      </c>
      <c r="I101" s="2">
        <v>1400</v>
      </c>
      <c r="K101" s="7">
        <v>100</v>
      </c>
      <c r="M101" s="2" t="s">
        <v>178</v>
      </c>
      <c r="N101" s="9">
        <v>9</v>
      </c>
      <c r="O101" s="2">
        <v>2790</v>
      </c>
      <c r="Q101" s="9">
        <v>100</v>
      </c>
      <c r="T101" s="9">
        <v>100</v>
      </c>
    </row>
    <row r="102" spans="2:21">
      <c r="B102" s="2" t="s">
        <v>194</v>
      </c>
      <c r="C102" s="2" t="s">
        <v>17</v>
      </c>
      <c r="D102" s="2">
        <v>0</v>
      </c>
      <c r="E102" s="3">
        <f t="shared" si="7"/>
        <v>316</v>
      </c>
      <c r="F102" s="1">
        <f t="shared" si="6"/>
        <v>2230</v>
      </c>
      <c r="H102" s="6">
        <v>100</v>
      </c>
      <c r="K102" s="7">
        <v>100</v>
      </c>
      <c r="N102" s="9">
        <v>100</v>
      </c>
      <c r="P102" s="2" t="s">
        <v>173</v>
      </c>
      <c r="Q102" s="9">
        <v>8</v>
      </c>
      <c r="R102" s="2">
        <v>440</v>
      </c>
      <c r="S102" s="2" t="s">
        <v>198</v>
      </c>
      <c r="T102" s="9">
        <v>8</v>
      </c>
      <c r="U102" s="2">
        <v>1790</v>
      </c>
    </row>
    <row r="103" spans="2:21">
      <c r="B103" s="2" t="s">
        <v>125</v>
      </c>
      <c r="C103" s="2" t="s">
        <v>6</v>
      </c>
      <c r="D103" s="2">
        <v>0</v>
      </c>
      <c r="E103" s="3">
        <f t="shared" si="7"/>
        <v>316.5</v>
      </c>
      <c r="F103" s="1">
        <f t="shared" si="6"/>
        <v>1620</v>
      </c>
      <c r="H103" s="6">
        <v>100</v>
      </c>
      <c r="J103" s="2" t="s">
        <v>122</v>
      </c>
      <c r="K103" s="7">
        <v>8</v>
      </c>
      <c r="L103" s="2">
        <v>1620</v>
      </c>
      <c r="N103" s="9">
        <v>100</v>
      </c>
      <c r="P103" s="2" t="s">
        <v>187</v>
      </c>
      <c r="Q103" s="9">
        <v>8.5</v>
      </c>
      <c r="R103" s="2">
        <v>0</v>
      </c>
      <c r="T103" s="9">
        <v>100</v>
      </c>
    </row>
    <row r="104" spans="2:21">
      <c r="B104" s="2" t="s">
        <v>89</v>
      </c>
      <c r="C104" s="2" t="s">
        <v>46</v>
      </c>
      <c r="D104" s="2">
        <v>0</v>
      </c>
      <c r="E104" s="3">
        <f t="shared" si="7"/>
        <v>317</v>
      </c>
      <c r="F104" s="1">
        <f t="shared" si="6"/>
        <v>1510</v>
      </c>
      <c r="G104" s="2" t="s">
        <v>82</v>
      </c>
      <c r="H104" s="6">
        <v>10</v>
      </c>
      <c r="I104" s="2">
        <v>0</v>
      </c>
      <c r="J104" s="2" t="s">
        <v>154</v>
      </c>
      <c r="K104" s="7">
        <v>7</v>
      </c>
      <c r="L104" s="2">
        <v>1510</v>
      </c>
      <c r="N104" s="9">
        <v>100</v>
      </c>
      <c r="Q104" s="9">
        <v>100</v>
      </c>
      <c r="T104" s="9">
        <v>100</v>
      </c>
    </row>
    <row r="105" spans="2:21">
      <c r="B105" s="2" t="s">
        <v>134</v>
      </c>
      <c r="C105" s="2" t="s">
        <v>129</v>
      </c>
      <c r="D105" s="2">
        <v>0</v>
      </c>
      <c r="E105" s="3">
        <f t="shared" si="7"/>
        <v>317</v>
      </c>
      <c r="F105" s="1">
        <f t="shared" si="6"/>
        <v>3050</v>
      </c>
      <c r="H105" s="6">
        <v>100</v>
      </c>
      <c r="J105" s="2" t="s">
        <v>131</v>
      </c>
      <c r="K105" s="7">
        <v>9</v>
      </c>
      <c r="L105" s="2">
        <v>660</v>
      </c>
      <c r="M105" s="2" t="s">
        <v>169</v>
      </c>
      <c r="N105" s="9">
        <v>8</v>
      </c>
      <c r="O105" s="2">
        <v>2390</v>
      </c>
      <c r="Q105" s="9">
        <v>100</v>
      </c>
      <c r="S105" s="2" t="s">
        <v>191</v>
      </c>
      <c r="T105" s="9">
        <v>100</v>
      </c>
    </row>
    <row r="106" spans="2:21">
      <c r="B106" s="2" t="s">
        <v>113</v>
      </c>
      <c r="C106" s="2" t="s">
        <v>33</v>
      </c>
      <c r="D106" s="2">
        <v>0</v>
      </c>
      <c r="E106" s="3">
        <f t="shared" si="7"/>
        <v>318</v>
      </c>
      <c r="F106" s="1">
        <f t="shared" si="6"/>
        <v>3400</v>
      </c>
      <c r="H106" s="6">
        <v>100</v>
      </c>
      <c r="J106" s="2" t="s">
        <v>112</v>
      </c>
      <c r="K106" s="7">
        <v>8</v>
      </c>
      <c r="L106" s="2">
        <v>850</v>
      </c>
      <c r="M106" s="2" t="s">
        <v>178</v>
      </c>
      <c r="N106" s="9">
        <v>10</v>
      </c>
      <c r="O106" s="2">
        <v>2550</v>
      </c>
      <c r="Q106" s="9">
        <v>100</v>
      </c>
      <c r="T106" s="9">
        <v>100</v>
      </c>
    </row>
    <row r="107" spans="2:21">
      <c r="B107" s="2" t="s">
        <v>139</v>
      </c>
      <c r="C107" s="2" t="s">
        <v>115</v>
      </c>
      <c r="D107" s="2">
        <v>0</v>
      </c>
      <c r="E107" s="3">
        <f t="shared" si="7"/>
        <v>318</v>
      </c>
      <c r="F107" s="1">
        <f t="shared" si="6"/>
        <v>3570</v>
      </c>
      <c r="H107" s="6">
        <v>100</v>
      </c>
      <c r="J107" s="2" t="s">
        <v>135</v>
      </c>
      <c r="K107" s="7">
        <v>9</v>
      </c>
      <c r="L107" s="2">
        <v>870</v>
      </c>
      <c r="M107" s="2" t="s">
        <v>168</v>
      </c>
      <c r="N107" s="9">
        <v>9</v>
      </c>
      <c r="O107" s="2">
        <v>2700</v>
      </c>
      <c r="Q107" s="9">
        <v>100</v>
      </c>
      <c r="T107" s="9">
        <v>100</v>
      </c>
    </row>
    <row r="108" spans="2:21">
      <c r="B108" s="2" t="s">
        <v>74</v>
      </c>
      <c r="C108" s="2" t="s">
        <v>11</v>
      </c>
      <c r="D108" s="2">
        <v>0</v>
      </c>
      <c r="E108" s="3">
        <f t="shared" si="7"/>
        <v>318.5</v>
      </c>
      <c r="F108" s="1">
        <f t="shared" si="6"/>
        <v>940</v>
      </c>
      <c r="G108" s="2" t="s">
        <v>71</v>
      </c>
      <c r="H108" s="6">
        <v>8.5</v>
      </c>
      <c r="I108" s="2">
        <v>220</v>
      </c>
      <c r="J108" s="2" t="s">
        <v>112</v>
      </c>
      <c r="K108" s="7">
        <v>10</v>
      </c>
      <c r="L108" s="2">
        <v>720</v>
      </c>
      <c r="N108" s="9">
        <v>100</v>
      </c>
      <c r="Q108" s="9">
        <v>100</v>
      </c>
      <c r="T108" s="9">
        <v>100</v>
      </c>
    </row>
    <row r="109" spans="2:21">
      <c r="B109" s="2" t="s">
        <v>64</v>
      </c>
      <c r="C109" s="2" t="s">
        <v>33</v>
      </c>
      <c r="D109" s="2">
        <v>0</v>
      </c>
      <c r="E109" s="3">
        <f t="shared" si="7"/>
        <v>320</v>
      </c>
      <c r="F109" s="1">
        <f t="shared" si="6"/>
        <v>2070</v>
      </c>
      <c r="G109" s="2" t="s">
        <v>60</v>
      </c>
      <c r="H109" s="6">
        <v>10</v>
      </c>
      <c r="I109" s="2">
        <v>1000</v>
      </c>
      <c r="J109" s="2" t="s">
        <v>148</v>
      </c>
      <c r="K109" s="7">
        <v>10</v>
      </c>
      <c r="L109" s="2">
        <v>1070</v>
      </c>
      <c r="M109" s="2" t="s">
        <v>167</v>
      </c>
      <c r="N109" s="9">
        <v>100</v>
      </c>
      <c r="O109" s="2">
        <v>0</v>
      </c>
      <c r="Q109" s="9">
        <v>100</v>
      </c>
      <c r="T109" s="9">
        <v>100</v>
      </c>
    </row>
    <row r="110" spans="2:21">
      <c r="B110" s="2" t="s">
        <v>146</v>
      </c>
      <c r="C110" s="2" t="s">
        <v>129</v>
      </c>
      <c r="D110" s="2">
        <v>0</v>
      </c>
      <c r="E110" s="3">
        <f t="shared" si="7"/>
        <v>401</v>
      </c>
      <c r="F110" s="1">
        <f t="shared" si="6"/>
        <v>2130</v>
      </c>
      <c r="H110" s="6">
        <v>100</v>
      </c>
      <c r="J110" s="2" t="s">
        <v>141</v>
      </c>
      <c r="K110" s="7">
        <v>1</v>
      </c>
      <c r="L110" s="2">
        <v>2130</v>
      </c>
      <c r="N110" s="9">
        <v>100</v>
      </c>
      <c r="Q110" s="9">
        <v>100</v>
      </c>
      <c r="T110" s="9">
        <v>100</v>
      </c>
    </row>
    <row r="111" spans="2:21">
      <c r="B111" s="2" t="s">
        <v>202</v>
      </c>
      <c r="C111" s="2" t="s">
        <v>35</v>
      </c>
      <c r="D111" s="2">
        <v>0</v>
      </c>
      <c r="E111" s="3">
        <f t="shared" si="7"/>
        <v>401</v>
      </c>
      <c r="F111" s="1">
        <f t="shared" si="6"/>
        <v>3500</v>
      </c>
      <c r="H111" s="6">
        <v>100</v>
      </c>
      <c r="K111" s="7">
        <v>100</v>
      </c>
      <c r="N111" s="9">
        <v>100</v>
      </c>
      <c r="Q111" s="9">
        <v>100</v>
      </c>
      <c r="S111" s="2" t="s">
        <v>203</v>
      </c>
      <c r="T111" s="9">
        <v>1</v>
      </c>
      <c r="U111" s="2">
        <v>3500</v>
      </c>
    </row>
    <row r="112" spans="2:21">
      <c r="B112" s="2" t="s">
        <v>188</v>
      </c>
      <c r="C112" s="2" t="s">
        <v>29</v>
      </c>
      <c r="D112" s="2">
        <v>0</v>
      </c>
      <c r="E112" s="3">
        <f t="shared" si="7"/>
        <v>403</v>
      </c>
      <c r="F112" s="1">
        <f t="shared" si="6"/>
        <v>760</v>
      </c>
      <c r="H112" s="6">
        <v>100</v>
      </c>
      <c r="K112" s="7">
        <v>100</v>
      </c>
      <c r="N112" s="9">
        <v>100</v>
      </c>
      <c r="P112" s="2" t="s">
        <v>189</v>
      </c>
      <c r="Q112" s="9">
        <v>3</v>
      </c>
      <c r="R112" s="2">
        <v>760</v>
      </c>
      <c r="T112" s="9">
        <v>100</v>
      </c>
    </row>
    <row r="113" spans="2:21">
      <c r="B113" s="2" t="s">
        <v>136</v>
      </c>
      <c r="C113" s="2" t="s">
        <v>129</v>
      </c>
      <c r="D113" s="2">
        <v>0</v>
      </c>
      <c r="E113" s="3">
        <f t="shared" si="7"/>
        <v>403</v>
      </c>
      <c r="F113" s="1">
        <f t="shared" si="6"/>
        <v>3370</v>
      </c>
      <c r="H113" s="6">
        <v>100</v>
      </c>
      <c r="J113" s="2" t="s">
        <v>135</v>
      </c>
      <c r="K113" s="7">
        <v>3</v>
      </c>
      <c r="L113" s="2">
        <v>3370</v>
      </c>
      <c r="N113" s="9">
        <v>100</v>
      </c>
      <c r="Q113" s="9">
        <v>100</v>
      </c>
      <c r="T113" s="9">
        <v>100</v>
      </c>
    </row>
    <row r="114" spans="2:21">
      <c r="B114" s="2" t="s">
        <v>201</v>
      </c>
      <c r="C114" s="2" t="s">
        <v>35</v>
      </c>
      <c r="D114" s="2">
        <v>0</v>
      </c>
      <c r="E114" s="3">
        <f t="shared" si="7"/>
        <v>404</v>
      </c>
      <c r="F114" s="1">
        <f t="shared" si="6"/>
        <v>3250</v>
      </c>
      <c r="H114" s="6">
        <v>100</v>
      </c>
      <c r="K114" s="7">
        <v>100</v>
      </c>
      <c r="N114" s="9">
        <v>100</v>
      </c>
      <c r="Q114" s="9">
        <v>100</v>
      </c>
      <c r="S114" s="2" t="s">
        <v>191</v>
      </c>
      <c r="T114" s="9">
        <v>4</v>
      </c>
      <c r="U114" s="2">
        <v>3250</v>
      </c>
    </row>
    <row r="115" spans="2:21">
      <c r="B115" s="2" t="s">
        <v>150</v>
      </c>
      <c r="C115" s="2" t="s">
        <v>50</v>
      </c>
      <c r="D115" s="2">
        <v>0</v>
      </c>
      <c r="E115" s="3">
        <f t="shared" si="7"/>
        <v>405</v>
      </c>
      <c r="F115" s="1">
        <f t="shared" si="6"/>
        <v>1960</v>
      </c>
      <c r="H115" s="6">
        <v>100</v>
      </c>
      <c r="J115" s="2" t="s">
        <v>148</v>
      </c>
      <c r="K115" s="7">
        <v>5</v>
      </c>
      <c r="L115" s="2">
        <v>1960</v>
      </c>
      <c r="N115" s="9">
        <v>100</v>
      </c>
      <c r="Q115" s="9">
        <v>100</v>
      </c>
      <c r="T115" s="9">
        <v>100</v>
      </c>
    </row>
    <row r="116" spans="2:21">
      <c r="B116" s="2" t="s">
        <v>205</v>
      </c>
      <c r="C116" s="2" t="s">
        <v>24</v>
      </c>
      <c r="D116" s="2">
        <v>0</v>
      </c>
      <c r="E116" s="3">
        <f t="shared" si="7"/>
        <v>405</v>
      </c>
      <c r="F116" s="1">
        <f t="shared" si="6"/>
        <v>840</v>
      </c>
      <c r="H116" s="6">
        <v>100</v>
      </c>
      <c r="K116" s="7">
        <v>100</v>
      </c>
      <c r="N116" s="9">
        <v>100</v>
      </c>
      <c r="Q116" s="9">
        <v>100</v>
      </c>
      <c r="S116" s="2" t="s">
        <v>203</v>
      </c>
      <c r="T116" s="9">
        <v>5</v>
      </c>
      <c r="U116" s="2">
        <v>840</v>
      </c>
    </row>
    <row r="117" spans="2:21">
      <c r="B117" s="2" t="s">
        <v>133</v>
      </c>
      <c r="C117" s="2" t="s">
        <v>11</v>
      </c>
      <c r="D117" s="2">
        <v>0</v>
      </c>
      <c r="E117" s="3">
        <f t="shared" si="7"/>
        <v>406</v>
      </c>
      <c r="F117" s="1">
        <f t="shared" si="6"/>
        <v>1260</v>
      </c>
      <c r="H117" s="6">
        <v>100</v>
      </c>
      <c r="J117" s="2" t="s">
        <v>131</v>
      </c>
      <c r="K117" s="7">
        <v>6</v>
      </c>
      <c r="L117" s="2">
        <v>1260</v>
      </c>
      <c r="N117" s="9">
        <v>100</v>
      </c>
      <c r="O117" s="2">
        <v>0</v>
      </c>
      <c r="Q117" s="9">
        <v>100</v>
      </c>
      <c r="T117" s="9">
        <v>100</v>
      </c>
    </row>
    <row r="118" spans="2:21">
      <c r="B118" s="2" t="s">
        <v>142</v>
      </c>
      <c r="C118" s="2" t="s">
        <v>115</v>
      </c>
      <c r="D118" s="2">
        <v>0</v>
      </c>
      <c r="E118" s="3">
        <f t="shared" si="7"/>
        <v>406</v>
      </c>
      <c r="F118" s="1">
        <f t="shared" si="6"/>
        <v>1440</v>
      </c>
      <c r="H118" s="6">
        <v>100</v>
      </c>
      <c r="J118" s="2" t="s">
        <v>141</v>
      </c>
      <c r="K118" s="7">
        <v>6</v>
      </c>
      <c r="L118" s="2">
        <v>1440</v>
      </c>
      <c r="N118" s="9">
        <v>100</v>
      </c>
      <c r="Q118" s="9">
        <v>100</v>
      </c>
      <c r="T118" s="9">
        <v>100</v>
      </c>
    </row>
    <row r="119" spans="2:21">
      <c r="B119" s="2" t="s">
        <v>66</v>
      </c>
      <c r="C119" s="2" t="s">
        <v>9</v>
      </c>
      <c r="D119" s="2">
        <v>0</v>
      </c>
      <c r="E119" s="3">
        <f t="shared" si="7"/>
        <v>406</v>
      </c>
      <c r="F119" s="1">
        <f t="shared" ref="F119:F138" si="8">SUM(I119,L119,O119,R119,U119,X119)</f>
        <v>1260</v>
      </c>
      <c r="H119" s="6">
        <v>100</v>
      </c>
      <c r="K119" s="7">
        <v>100</v>
      </c>
      <c r="N119" s="9">
        <v>100</v>
      </c>
      <c r="Q119" s="9">
        <v>100</v>
      </c>
      <c r="S119" s="2" t="s">
        <v>206</v>
      </c>
      <c r="T119" s="9">
        <v>6</v>
      </c>
      <c r="U119" s="2">
        <v>1260</v>
      </c>
    </row>
    <row r="120" spans="2:21">
      <c r="B120" s="2" t="s">
        <v>138</v>
      </c>
      <c r="C120" s="2" t="s">
        <v>9</v>
      </c>
      <c r="D120" s="2">
        <v>0</v>
      </c>
      <c r="E120" s="3">
        <f t="shared" si="7"/>
        <v>407</v>
      </c>
      <c r="F120" s="1">
        <f t="shared" si="8"/>
        <v>1580</v>
      </c>
      <c r="H120" s="6">
        <v>100</v>
      </c>
      <c r="J120" s="2" t="s">
        <v>135</v>
      </c>
      <c r="K120" s="7">
        <v>7</v>
      </c>
      <c r="L120" s="2">
        <v>1580</v>
      </c>
      <c r="N120" s="9">
        <v>100</v>
      </c>
      <c r="O120" s="2">
        <v>0</v>
      </c>
      <c r="Q120" s="9">
        <v>100</v>
      </c>
      <c r="T120" s="9">
        <v>100</v>
      </c>
    </row>
    <row r="121" spans="2:21">
      <c r="B121" s="2" t="s">
        <v>162</v>
      </c>
      <c r="C121" s="2" t="s">
        <v>163</v>
      </c>
      <c r="D121" s="2">
        <v>0</v>
      </c>
      <c r="E121" s="3">
        <f t="shared" si="7"/>
        <v>407</v>
      </c>
      <c r="F121" s="1">
        <f t="shared" si="8"/>
        <v>4830</v>
      </c>
      <c r="H121" s="6">
        <v>100</v>
      </c>
      <c r="K121" s="7">
        <v>100</v>
      </c>
      <c r="M121" s="2" t="s">
        <v>160</v>
      </c>
      <c r="N121" s="9">
        <v>7</v>
      </c>
      <c r="O121" s="2">
        <v>4830</v>
      </c>
      <c r="Q121" s="9">
        <v>100</v>
      </c>
      <c r="T121" s="9">
        <v>100</v>
      </c>
    </row>
    <row r="122" spans="2:21">
      <c r="B122" s="2" t="s">
        <v>171</v>
      </c>
      <c r="C122" s="2" t="s">
        <v>129</v>
      </c>
      <c r="D122" s="2">
        <v>0</v>
      </c>
      <c r="E122" s="3">
        <f t="shared" si="7"/>
        <v>407</v>
      </c>
      <c r="F122" s="1">
        <f t="shared" si="8"/>
        <v>3255</v>
      </c>
      <c r="H122" s="6">
        <v>100</v>
      </c>
      <c r="K122" s="7">
        <v>100</v>
      </c>
      <c r="M122" s="2" t="s">
        <v>170</v>
      </c>
      <c r="N122" s="9">
        <v>7</v>
      </c>
      <c r="O122" s="2">
        <v>3255</v>
      </c>
      <c r="Q122" s="9">
        <v>100</v>
      </c>
      <c r="T122" s="9">
        <v>100</v>
      </c>
    </row>
    <row r="123" spans="2:21">
      <c r="B123" s="2" t="s">
        <v>73</v>
      </c>
      <c r="C123" s="2" t="s">
        <v>26</v>
      </c>
      <c r="D123" s="2">
        <v>0</v>
      </c>
      <c r="E123" s="3">
        <f t="shared" si="7"/>
        <v>407</v>
      </c>
      <c r="F123" s="1">
        <f t="shared" si="8"/>
        <v>350</v>
      </c>
      <c r="G123" s="2" t="s">
        <v>71</v>
      </c>
      <c r="H123" s="6">
        <v>7</v>
      </c>
      <c r="I123" s="2">
        <v>350</v>
      </c>
      <c r="K123" s="7">
        <v>100</v>
      </c>
      <c r="N123" s="9">
        <v>100</v>
      </c>
      <c r="Q123" s="9">
        <v>100</v>
      </c>
      <c r="T123" s="9">
        <v>100</v>
      </c>
    </row>
    <row r="124" spans="2:21">
      <c r="B124" s="2" t="s">
        <v>184</v>
      </c>
      <c r="C124" s="2" t="s">
        <v>35</v>
      </c>
      <c r="D124" s="2">
        <v>0</v>
      </c>
      <c r="E124" s="3">
        <f t="shared" si="7"/>
        <v>408</v>
      </c>
      <c r="F124" s="1">
        <f t="shared" si="8"/>
        <v>0</v>
      </c>
      <c r="H124" s="6">
        <v>100</v>
      </c>
      <c r="K124" s="7">
        <v>100</v>
      </c>
      <c r="N124" s="9">
        <v>100</v>
      </c>
      <c r="P124" s="2" t="s">
        <v>185</v>
      </c>
      <c r="Q124" s="9">
        <v>8</v>
      </c>
      <c r="R124" s="2">
        <v>0</v>
      </c>
      <c r="T124" s="9">
        <v>100</v>
      </c>
    </row>
    <row r="125" spans="2:21">
      <c r="B125" s="2" t="s">
        <v>149</v>
      </c>
      <c r="C125" s="2" t="s">
        <v>31</v>
      </c>
      <c r="D125" s="2">
        <v>0</v>
      </c>
      <c r="E125" s="3">
        <f t="shared" si="7"/>
        <v>408</v>
      </c>
      <c r="F125" s="1">
        <f t="shared" si="8"/>
        <v>1290</v>
      </c>
      <c r="H125" s="6">
        <v>100</v>
      </c>
      <c r="J125" s="2" t="s">
        <v>148</v>
      </c>
      <c r="K125" s="7">
        <v>8</v>
      </c>
      <c r="L125" s="2">
        <v>1290</v>
      </c>
      <c r="N125" s="9">
        <v>100</v>
      </c>
      <c r="Q125" s="9">
        <v>100</v>
      </c>
      <c r="T125" s="9">
        <v>100</v>
      </c>
    </row>
    <row r="126" spans="2:21">
      <c r="B126" s="2" t="s">
        <v>128</v>
      </c>
      <c r="C126" s="2" t="s">
        <v>129</v>
      </c>
      <c r="D126" s="2">
        <v>0</v>
      </c>
      <c r="E126" s="3">
        <f t="shared" si="7"/>
        <v>408</v>
      </c>
      <c r="F126" s="1">
        <f t="shared" si="8"/>
        <v>550</v>
      </c>
      <c r="H126" s="6">
        <v>100</v>
      </c>
      <c r="J126" s="2" t="s">
        <v>60</v>
      </c>
      <c r="K126" s="7">
        <v>8</v>
      </c>
      <c r="L126" s="2">
        <v>550</v>
      </c>
      <c r="N126" s="9">
        <v>100</v>
      </c>
      <c r="Q126" s="9">
        <v>100</v>
      </c>
      <c r="T126" s="9">
        <v>100</v>
      </c>
    </row>
    <row r="127" spans="2:21">
      <c r="B127" s="2" t="s">
        <v>153</v>
      </c>
      <c r="C127" s="2" t="s">
        <v>37</v>
      </c>
      <c r="D127" s="2">
        <v>0</v>
      </c>
      <c r="E127" s="3">
        <f t="shared" si="7"/>
        <v>408</v>
      </c>
      <c r="F127" s="1">
        <f t="shared" si="8"/>
        <v>1590</v>
      </c>
      <c r="H127" s="6">
        <v>100</v>
      </c>
      <c r="J127" s="2" t="s">
        <v>151</v>
      </c>
      <c r="K127" s="7">
        <v>8</v>
      </c>
      <c r="L127" s="2">
        <v>1590</v>
      </c>
      <c r="N127" s="9">
        <v>100</v>
      </c>
      <c r="Q127" s="9">
        <v>100</v>
      </c>
      <c r="T127" s="9">
        <v>100</v>
      </c>
    </row>
    <row r="128" spans="2:21">
      <c r="B128" s="2" t="s">
        <v>200</v>
      </c>
      <c r="C128" s="2" t="s">
        <v>115</v>
      </c>
      <c r="D128" s="2">
        <v>0</v>
      </c>
      <c r="E128" s="3">
        <f t="shared" si="7"/>
        <v>408</v>
      </c>
      <c r="F128" s="1">
        <f t="shared" si="8"/>
        <v>1980</v>
      </c>
      <c r="H128" s="6">
        <v>100</v>
      </c>
      <c r="K128" s="7">
        <v>100</v>
      </c>
      <c r="N128" s="9">
        <v>100</v>
      </c>
      <c r="Q128" s="9">
        <v>100</v>
      </c>
      <c r="S128" s="2" t="s">
        <v>191</v>
      </c>
      <c r="T128" s="9">
        <v>8</v>
      </c>
      <c r="U128" s="2">
        <v>1980</v>
      </c>
    </row>
    <row r="129" spans="2:21">
      <c r="B129" s="2" t="s">
        <v>192</v>
      </c>
      <c r="C129" s="2" t="s">
        <v>35</v>
      </c>
      <c r="D129" s="2">
        <v>0</v>
      </c>
      <c r="E129" s="3">
        <f t="shared" si="7"/>
        <v>408.5</v>
      </c>
      <c r="F129" s="1">
        <f t="shared" si="8"/>
        <v>0</v>
      </c>
      <c r="H129" s="6">
        <v>100</v>
      </c>
      <c r="K129" s="7">
        <v>100</v>
      </c>
      <c r="N129" s="9">
        <v>100</v>
      </c>
      <c r="P129" s="2" t="s">
        <v>191</v>
      </c>
      <c r="Q129" s="9">
        <v>8.5</v>
      </c>
      <c r="R129" s="2">
        <v>0</v>
      </c>
      <c r="T129" s="9">
        <v>100</v>
      </c>
    </row>
    <row r="130" spans="2:21">
      <c r="B130" s="2" t="s">
        <v>32</v>
      </c>
      <c r="C130" s="2" t="s">
        <v>33</v>
      </c>
      <c r="D130" s="2">
        <v>0</v>
      </c>
      <c r="E130" s="3">
        <f t="shared" ref="E130:E161" si="9">SUM(H130,K130,N130,Q130,T130,W130)-D130</f>
        <v>409</v>
      </c>
      <c r="F130" s="1">
        <f t="shared" si="8"/>
        <v>990</v>
      </c>
      <c r="G130" s="2" t="s">
        <v>21</v>
      </c>
      <c r="H130" s="6">
        <v>9</v>
      </c>
      <c r="I130" s="2">
        <v>990</v>
      </c>
      <c r="J130" s="2" t="s">
        <v>110</v>
      </c>
      <c r="K130" s="7">
        <v>100</v>
      </c>
      <c r="L130" s="2" t="s">
        <v>7</v>
      </c>
      <c r="N130" s="9">
        <v>100</v>
      </c>
      <c r="Q130" s="9">
        <v>100</v>
      </c>
      <c r="T130" s="9">
        <v>100</v>
      </c>
    </row>
    <row r="131" spans="2:21">
      <c r="B131" s="2" t="s">
        <v>204</v>
      </c>
      <c r="C131" s="2" t="s">
        <v>15</v>
      </c>
      <c r="D131" s="2">
        <v>0</v>
      </c>
      <c r="E131" s="3">
        <f t="shared" si="9"/>
        <v>409</v>
      </c>
      <c r="F131" s="1">
        <f t="shared" si="8"/>
        <v>630</v>
      </c>
      <c r="G131" s="2" t="s">
        <v>93</v>
      </c>
      <c r="H131" s="6">
        <v>9</v>
      </c>
      <c r="I131" s="2">
        <v>630</v>
      </c>
      <c r="K131" s="7">
        <v>100</v>
      </c>
      <c r="N131" s="9">
        <v>100</v>
      </c>
      <c r="Q131" s="9">
        <v>100</v>
      </c>
      <c r="T131" s="9">
        <v>100</v>
      </c>
    </row>
    <row r="132" spans="2:21">
      <c r="B132" s="2" t="s">
        <v>165</v>
      </c>
      <c r="C132" s="2" t="s">
        <v>9</v>
      </c>
      <c r="D132" s="2">
        <v>0</v>
      </c>
      <c r="E132" s="3">
        <f t="shared" si="9"/>
        <v>410</v>
      </c>
      <c r="F132" s="1">
        <f t="shared" si="8"/>
        <v>1370</v>
      </c>
      <c r="H132" s="6">
        <v>100</v>
      </c>
      <c r="K132" s="7">
        <v>100</v>
      </c>
      <c r="M132" s="2" t="s">
        <v>164</v>
      </c>
      <c r="N132" s="9">
        <v>10</v>
      </c>
      <c r="O132" s="2">
        <v>1370</v>
      </c>
      <c r="Q132" s="9">
        <v>100</v>
      </c>
      <c r="T132" s="9">
        <v>100</v>
      </c>
    </row>
    <row r="133" spans="2:21">
      <c r="B133" s="2" t="s">
        <v>143</v>
      </c>
      <c r="C133" s="2" t="s">
        <v>6</v>
      </c>
      <c r="D133" s="2">
        <v>0</v>
      </c>
      <c r="E133" s="3">
        <f t="shared" si="9"/>
        <v>410</v>
      </c>
      <c r="F133" s="1">
        <f t="shared" si="8"/>
        <v>430</v>
      </c>
      <c r="H133" s="6">
        <v>100</v>
      </c>
      <c r="J133" s="2" t="s">
        <v>141</v>
      </c>
      <c r="K133" s="7">
        <v>10</v>
      </c>
      <c r="L133" s="2">
        <v>430</v>
      </c>
      <c r="N133" s="9">
        <v>100</v>
      </c>
      <c r="Q133" s="9">
        <v>100</v>
      </c>
      <c r="T133" s="9">
        <v>100</v>
      </c>
    </row>
    <row r="134" spans="2:21">
      <c r="B134" s="2" t="s">
        <v>123</v>
      </c>
      <c r="C134" s="2" t="s">
        <v>9</v>
      </c>
      <c r="D134" s="2">
        <v>0</v>
      </c>
      <c r="E134" s="3">
        <f t="shared" si="9"/>
        <v>410</v>
      </c>
      <c r="F134" s="1">
        <f t="shared" si="8"/>
        <v>760</v>
      </c>
      <c r="H134" s="6">
        <v>100</v>
      </c>
      <c r="J134" s="2" t="s">
        <v>122</v>
      </c>
      <c r="K134" s="7">
        <v>10</v>
      </c>
      <c r="L134" s="2">
        <v>760</v>
      </c>
      <c r="N134" s="9">
        <v>100</v>
      </c>
      <c r="Q134" s="9">
        <v>100</v>
      </c>
      <c r="T134" s="9">
        <v>100</v>
      </c>
    </row>
    <row r="135" spans="2:21">
      <c r="B135" s="2" t="s">
        <v>174</v>
      </c>
      <c r="C135" s="2" t="s">
        <v>129</v>
      </c>
      <c r="D135" s="2">
        <v>0</v>
      </c>
      <c r="E135" s="3">
        <f t="shared" si="9"/>
        <v>410</v>
      </c>
      <c r="F135" s="1">
        <f t="shared" si="8"/>
        <v>1580</v>
      </c>
      <c r="H135" s="6">
        <v>100</v>
      </c>
      <c r="K135" s="7">
        <v>100</v>
      </c>
      <c r="M135" s="2" t="s">
        <v>173</v>
      </c>
      <c r="N135" s="9">
        <v>10</v>
      </c>
      <c r="O135" s="2">
        <v>1580</v>
      </c>
      <c r="Q135" s="9">
        <v>100</v>
      </c>
      <c r="T135" s="9">
        <v>100</v>
      </c>
    </row>
    <row r="136" spans="2:21">
      <c r="B136" s="2" t="s">
        <v>40</v>
      </c>
      <c r="C136" s="2" t="s">
        <v>13</v>
      </c>
      <c r="D136" s="2">
        <v>0</v>
      </c>
      <c r="E136" s="3">
        <f t="shared" si="9"/>
        <v>500</v>
      </c>
      <c r="F136" s="1">
        <f t="shared" si="8"/>
        <v>0</v>
      </c>
      <c r="G136" s="2" t="s">
        <v>39</v>
      </c>
      <c r="H136" s="6">
        <v>100</v>
      </c>
      <c r="I136" s="2" t="s">
        <v>7</v>
      </c>
      <c r="K136" s="7">
        <v>100</v>
      </c>
      <c r="N136" s="9">
        <v>100</v>
      </c>
      <c r="Q136" s="9">
        <v>100</v>
      </c>
      <c r="T136" s="9">
        <v>100</v>
      </c>
    </row>
    <row r="137" spans="2:21">
      <c r="B137" s="2" t="s">
        <v>121</v>
      </c>
      <c r="C137" s="2" t="s">
        <v>50</v>
      </c>
      <c r="D137" s="2">
        <v>0</v>
      </c>
      <c r="E137" s="3">
        <f t="shared" si="9"/>
        <v>500</v>
      </c>
      <c r="F137" s="1">
        <f t="shared" si="8"/>
        <v>0</v>
      </c>
      <c r="H137" s="6">
        <v>100</v>
      </c>
      <c r="J137" s="2" t="s">
        <v>116</v>
      </c>
      <c r="K137" s="7">
        <v>100</v>
      </c>
      <c r="N137" s="9">
        <v>100</v>
      </c>
      <c r="Q137" s="9">
        <v>100</v>
      </c>
      <c r="T137" s="9">
        <v>100</v>
      </c>
    </row>
    <row r="138" spans="2:21">
      <c r="B138" s="2" t="s">
        <v>5</v>
      </c>
      <c r="C138" s="2" t="s">
        <v>6</v>
      </c>
      <c r="D138" s="2">
        <v>0</v>
      </c>
      <c r="E138" s="3">
        <f t="shared" si="9"/>
        <v>500</v>
      </c>
      <c r="F138" s="1">
        <f t="shared" si="8"/>
        <v>0</v>
      </c>
      <c r="G138" s="2" t="s">
        <v>107</v>
      </c>
      <c r="H138" s="6">
        <v>100</v>
      </c>
      <c r="I138" s="2" t="s">
        <v>7</v>
      </c>
      <c r="K138" s="7">
        <v>100</v>
      </c>
      <c r="N138" s="9">
        <v>100</v>
      </c>
      <c r="Q138" s="9">
        <v>100</v>
      </c>
      <c r="T138" s="9">
        <v>100</v>
      </c>
    </row>
    <row r="140" spans="2:21">
      <c r="B140" s="2" t="s">
        <v>196</v>
      </c>
      <c r="I140" s="2">
        <f>SUM(I126:I139,I2:I125)</f>
        <v>162830</v>
      </c>
      <c r="L140" s="2">
        <f>SUM(L2,L2:L139)</f>
        <v>208590</v>
      </c>
      <c r="O140" s="2">
        <f>SUM(O2,O3:O139)</f>
        <v>342655</v>
      </c>
      <c r="R140" s="2">
        <f>SUM(R2,R2:R139)</f>
        <v>49574</v>
      </c>
      <c r="U140" s="2">
        <f>SUM(U2:U139)</f>
        <v>181326</v>
      </c>
    </row>
  </sheetData>
  <sortState ref="A16:X18">
    <sortCondition ref="A16:A18"/>
  </sortState>
  <mergeCells count="5">
    <mergeCell ref="G1:I1"/>
    <mergeCell ref="J1:L1"/>
    <mergeCell ref="M1:O1"/>
    <mergeCell ref="P1:R1"/>
    <mergeCell ref="S1:U1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msi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Pc</cp:lastModifiedBy>
  <dcterms:created xsi:type="dcterms:W3CDTF">2013-07-20T09:40:03Z</dcterms:created>
  <dcterms:modified xsi:type="dcterms:W3CDTF">2013-11-15T19:26:51Z</dcterms:modified>
</cp:coreProperties>
</file>